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90" windowWidth="19440" windowHeight="9750" activeTab="3"/>
  </bookViews>
  <sheets>
    <sheet name="МП Городское хозяйство" sheetId="1" r:id="rId1"/>
    <sheet name="МП Развитие культуры" sheetId="2" r:id="rId2"/>
    <sheet name="МП Образование" sheetId="3" r:id="rId3"/>
    <sheet name="МП Здоровый образ жизни" sheetId="4" r:id="rId4"/>
  </sheets>
  <calcPr calcId="144525"/>
</workbook>
</file>

<file path=xl/calcChain.xml><?xml version="1.0" encoding="utf-8"?>
<calcChain xmlns="http://schemas.openxmlformats.org/spreadsheetml/2006/main">
  <c r="G24" i="4" l="1"/>
  <c r="G22" i="4"/>
  <c r="G21" i="4" s="1"/>
  <c r="G18" i="4" s="1"/>
  <c r="F22" i="4"/>
  <c r="E22" i="4"/>
  <c r="E21" i="4" s="1"/>
  <c r="F21" i="4"/>
  <c r="F18" i="4" s="1"/>
  <c r="G15" i="4"/>
  <c r="G14" i="4" s="1"/>
  <c r="G12" i="4" s="1"/>
  <c r="G7" i="4" s="1"/>
  <c r="F15" i="4"/>
  <c r="E15" i="4"/>
  <c r="F14" i="4"/>
  <c r="F12" i="4" s="1"/>
  <c r="E14" i="4"/>
  <c r="E12" i="4"/>
  <c r="E7" i="4" s="1"/>
  <c r="G8" i="4"/>
  <c r="F8" i="4"/>
  <c r="F7" i="4" s="1"/>
  <c r="E8" i="4"/>
  <c r="G118" i="3" l="1"/>
  <c r="G117" i="3" s="1"/>
  <c r="F118" i="3"/>
  <c r="F117" i="3" s="1"/>
  <c r="E118" i="3"/>
  <c r="E117" i="3" s="1"/>
  <c r="G114" i="3"/>
  <c r="G113" i="3" s="1"/>
  <c r="F114" i="3"/>
  <c r="E114" i="3"/>
  <c r="E113" i="3" s="1"/>
  <c r="F113" i="3"/>
  <c r="G110" i="3"/>
  <c r="G109" i="3" s="1"/>
  <c r="F110" i="3"/>
  <c r="F109" i="3" s="1"/>
  <c r="E110" i="3"/>
  <c r="E109" i="3" s="1"/>
  <c r="G106" i="3"/>
  <c r="G105" i="3" s="1"/>
  <c r="F106" i="3"/>
  <c r="E106" i="3"/>
  <c r="E105" i="3" s="1"/>
  <c r="E103" i="3" s="1"/>
  <c r="F105" i="3"/>
  <c r="G99" i="3"/>
  <c r="F99" i="3"/>
  <c r="F98" i="3" s="1"/>
  <c r="E99" i="3"/>
  <c r="E98" i="3" s="1"/>
  <c r="G98" i="3"/>
  <c r="G94" i="3"/>
  <c r="G93" i="3" s="1"/>
  <c r="G91" i="3" s="1"/>
  <c r="F94" i="3"/>
  <c r="F93" i="3" s="1"/>
  <c r="F91" i="3" s="1"/>
  <c r="E94" i="3"/>
  <c r="E93" i="3"/>
  <c r="G87" i="3"/>
  <c r="G86" i="3" s="1"/>
  <c r="F87" i="3"/>
  <c r="E87" i="3"/>
  <c r="E86" i="3" s="1"/>
  <c r="F86" i="3"/>
  <c r="G82" i="3"/>
  <c r="G81" i="3" s="1"/>
  <c r="G79" i="3" s="1"/>
  <c r="F82" i="3"/>
  <c r="F81" i="3" s="1"/>
  <c r="F79" i="3" s="1"/>
  <c r="E82" i="3"/>
  <c r="E81" i="3" s="1"/>
  <c r="E79" i="3" s="1"/>
  <c r="G75" i="3"/>
  <c r="G74" i="3" s="1"/>
  <c r="G73" i="3" s="1"/>
  <c r="F75" i="3"/>
  <c r="F74" i="3" s="1"/>
  <c r="F73" i="3" s="1"/>
  <c r="E75" i="3"/>
  <c r="E74" i="3"/>
  <c r="E73" i="3" s="1"/>
  <c r="E71" i="3" s="1"/>
  <c r="G66" i="3"/>
  <c r="G65" i="3" s="1"/>
  <c r="F66" i="3"/>
  <c r="F65" i="3" s="1"/>
  <c r="E66" i="3"/>
  <c r="E65" i="3"/>
  <c r="G60" i="3"/>
  <c r="F60" i="3"/>
  <c r="F59" i="3" s="1"/>
  <c r="E60" i="3"/>
  <c r="E59" i="3" s="1"/>
  <c r="G59" i="3"/>
  <c r="G54" i="3"/>
  <c r="G53" i="3" s="1"/>
  <c r="F54" i="3"/>
  <c r="F53" i="3" s="1"/>
  <c r="E54" i="3"/>
  <c r="E53" i="3"/>
  <c r="G48" i="3"/>
  <c r="F48" i="3"/>
  <c r="F47" i="3" s="1"/>
  <c r="E48" i="3"/>
  <c r="E47" i="3" s="1"/>
  <c r="G47" i="3"/>
  <c r="G45" i="3"/>
  <c r="F45" i="3"/>
  <c r="E45" i="3"/>
  <c r="G40" i="3"/>
  <c r="G39" i="3" s="1"/>
  <c r="F40" i="3"/>
  <c r="F39" i="3" s="1"/>
  <c r="E40" i="3"/>
  <c r="E39" i="3" s="1"/>
  <c r="G34" i="3"/>
  <c r="G33" i="3" s="1"/>
  <c r="F34" i="3"/>
  <c r="E34" i="3"/>
  <c r="E33" i="3" s="1"/>
  <c r="F33" i="3"/>
  <c r="F31" i="3" s="1"/>
  <c r="G29" i="3"/>
  <c r="F29" i="3"/>
  <c r="E29" i="3"/>
  <c r="G24" i="3"/>
  <c r="G23" i="3" s="1"/>
  <c r="F24" i="3"/>
  <c r="E24" i="3"/>
  <c r="E23" i="3" s="1"/>
  <c r="F23" i="3"/>
  <c r="G18" i="3"/>
  <c r="G17" i="3" s="1"/>
  <c r="F18" i="3"/>
  <c r="F17" i="3" s="1"/>
  <c r="E18" i="3"/>
  <c r="E17" i="3" s="1"/>
  <c r="G12" i="3"/>
  <c r="G11" i="3" s="1"/>
  <c r="F12" i="3"/>
  <c r="E12" i="3"/>
  <c r="E11" i="3" s="1"/>
  <c r="F11" i="3"/>
  <c r="F9" i="3" s="1"/>
  <c r="E9" i="3" l="1"/>
  <c r="G31" i="3"/>
  <c r="F71" i="3"/>
  <c r="G103" i="3"/>
  <c r="G9" i="3"/>
  <c r="E31" i="3"/>
  <c r="G71" i="3"/>
  <c r="E91" i="3"/>
  <c r="F103" i="3"/>
</calcChain>
</file>

<file path=xl/sharedStrings.xml><?xml version="1.0" encoding="utf-8"?>
<sst xmlns="http://schemas.openxmlformats.org/spreadsheetml/2006/main" count="462" uniqueCount="194">
  <si>
    <t>Наименование услуги, показателя объема услуги, подпрограммы, ведомственной целевой программы, основного мероприятия</t>
  </si>
  <si>
    <t>Единица измерения</t>
  </si>
  <si>
    <t>Значение показателя объема услуги</t>
  </si>
  <si>
    <t>Расходы  бюджета на оказание муниципальной услуги (выполнение работы) (тыс. руб.)</t>
  </si>
  <si>
    <t>план</t>
  </si>
  <si>
    <t>факт</t>
  </si>
  <si>
    <t>сводная бюджетная роспись на 1 января отчетного года</t>
  </si>
  <si>
    <t>сводная бюджетная роспись на 31 декабря отчетного года</t>
  </si>
  <si>
    <t>кассовое исполнение</t>
  </si>
  <si>
    <t>куб.м</t>
  </si>
  <si>
    <t>Благоустройство и охрана окружающей среды</t>
  </si>
  <si>
    <t>единиц</t>
  </si>
  <si>
    <t>Обустройство парков и скверов</t>
  </si>
  <si>
    <t>кв.м</t>
  </si>
  <si>
    <t>Оказание муниципальной услуги (работы) «Организация освещения улиц»</t>
  </si>
  <si>
    <t>Организация освещения улиц</t>
  </si>
  <si>
    <t>Содержание технических средств организации дорожного движения  (светофоров)</t>
  </si>
  <si>
    <t>Дорожное хозяйство и транспортное обслуживание населения</t>
  </si>
  <si>
    <t>Установка и (или) замена дорожных знаков</t>
  </si>
  <si>
    <t>Содержание дорожных знаков</t>
  </si>
  <si>
    <t>Организация благоустройства и озеленения</t>
  </si>
  <si>
    <t>Содержание объектов монументального искусства</t>
  </si>
  <si>
    <t>Оказание муниципальной услуги (работы) «Организация благоустройства и озеленения»</t>
  </si>
  <si>
    <t>Протяженность сети наружного освещения</t>
  </si>
  <si>
    <t>км</t>
  </si>
  <si>
    <t xml:space="preserve">Содержание территорий городских кладбищ </t>
  </si>
  <si>
    <t xml:space="preserve">Уборка территории и аналогичная деятельность </t>
  </si>
  <si>
    <t>Оказание муниципальной услуги (работы) «Уборка территории и аналогичная деятельность»</t>
  </si>
  <si>
    <t>Содержание в чистоте территории города</t>
  </si>
  <si>
    <t>Выдача справки о захоронении</t>
  </si>
  <si>
    <t>Оказание муниципальной услуги «Выдача справки о захоронении»</t>
  </si>
  <si>
    <t xml:space="preserve">Выполнение работ по эксплуатации гидротехнических сооружений (ГТС) и водохозяйственных систем, находящихся в оперативном управлении Учреждени </t>
  </si>
  <si>
    <t>Эксплуатация насосных станций, водопропускных сооружений и других гидротехнических сооружений объектового характера</t>
  </si>
  <si>
    <t>Оказание муниципальной услуги (работы) «Выполнение работ по эксплуатации гидротехнических сооружений (ГТС) и водохозяйственных систем, находящихся в оперативном управлении Учреждения»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</si>
  <si>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</t>
  </si>
  <si>
    <t>Оказание муниципальной услуги (работы)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</t>
  </si>
  <si>
    <t>Выполнение работ в соответствии с классификацией работ по 
ремонту автомобильных дорог</t>
  </si>
  <si>
    <t xml:space="preserve">Оказание муниципальной услуги (работы) "Организация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составе" </t>
  </si>
  <si>
    <t>Выполнение работ в соответствии с классификацией работ
 по содержанию автомобильных дорог</t>
  </si>
  <si>
    <t>Разметка объектов дорожного хозяйства</t>
  </si>
  <si>
    <t>Содеражание объектов озеленения</t>
  </si>
  <si>
    <t xml:space="preserve">Контроль за состоянием зеленых насаждений и их учет деревьев </t>
  </si>
  <si>
    <t>Предоставление земельного участка для погребения умершего</t>
  </si>
  <si>
    <t>Оказание муниципальной услуги «Предоставление земельного участка для погребения умершего»</t>
  </si>
  <si>
    <t xml:space="preserve"> Оказание муниципальной услуги "Выдача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грузов" </t>
  </si>
  <si>
    <t>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</t>
  </si>
  <si>
    <t>Уплата налога на имущество организаций</t>
  </si>
  <si>
    <t>руб.</t>
  </si>
  <si>
    <t>Выдача порубочных билетов</t>
  </si>
  <si>
    <t>штука</t>
  </si>
  <si>
    <t>Оказание муниципальной услуги «Выдача порубочных билетов»</t>
  </si>
  <si>
    <t>Выдача разрешения на производство земляных работ</t>
  </si>
  <si>
    <t>Оказание муниципальной услуги «Выдача разрешения на производство земляных работ»</t>
  </si>
  <si>
    <t>Уплата земельного налога</t>
  </si>
  <si>
    <t>1465,,6</t>
  </si>
  <si>
    <t>Содержание (эксплуатация) имущества, находящегося в государственной (муниципальной ) собственнсти</t>
  </si>
  <si>
    <t>Оказание муниципальной услуги (работы) «Содержание (эксплуатация) имущества, находящегося в государственной (муниципальной ) собственнсти»</t>
  </si>
  <si>
    <t>тыс.кв.м</t>
  </si>
  <si>
    <t>Годовой отчет о выполнении сводных показателей муниципальных заданий на оказание муниципальных услуг (выполнение работ)  за 2018 год</t>
  </si>
  <si>
    <t>Осуществление библиотечной деятельности</t>
  </si>
  <si>
    <t>Наименование услуги и ее содержание: Библиотечное, библиографическое и информационное обслуживание пользователей библиотеки (в стационарных условиях)</t>
  </si>
  <si>
    <t>Показатель объема услуги: Количество посещений библиотек</t>
  </si>
  <si>
    <t xml:space="preserve">единиц </t>
  </si>
  <si>
    <t>Подпрограмма "Библиотечное обслуживание населения"</t>
  </si>
  <si>
    <t>Основное мероприятие: Осуществление библиотечной деятельности</t>
  </si>
  <si>
    <t>Мероприятие: Библиотечное, библиографическое и информационное обслуживание пользователей библиотеки (в стационарных условиях)</t>
  </si>
  <si>
    <t>Наименование услуги и ее содержание: Библиотечное, библиографическое и информационное обслуживание пользователей библиотеки (удаленно через сеть Интернет)</t>
  </si>
  <si>
    <t>Мероприятие: Библиотечное, библиографическое и информационное обслуживание пользователей библиотеки (удаленно через сеть Интернет)</t>
  </si>
  <si>
    <t>Наименование услуги и ее содержание: Формирование, учет, изучение, обеспечение физического сохранения и безопасности фондов библиотеки, включая оцифровку фондов</t>
  </si>
  <si>
    <t>Показатель объема услуги: Количество документов</t>
  </si>
  <si>
    <t>Мероприятие: Формирование, учет, изучение, обеспечение физического сохранения и безопасности фондов библиотеки, включая оцифровку фондов</t>
  </si>
  <si>
    <t>Наименование услуги и ее содержание: Библиографическая обработка документов и организация каталогов</t>
  </si>
  <si>
    <t>Мероприятие: Библиографическая обработка документов и организация каталогов</t>
  </si>
  <si>
    <t>Осуществление театральной деятельности</t>
  </si>
  <si>
    <t>Наименование услуги и ее содержание: Создание спектаклей</t>
  </si>
  <si>
    <t>Показатель объема услуги: Количество постановок</t>
  </si>
  <si>
    <t>Подпрограмма "Организация досуга и предоставление услуг организаций культуры"</t>
  </si>
  <si>
    <t>Основное мероприятие: Осуществление театральной деятельности</t>
  </si>
  <si>
    <t>Мероприятие: Создание спектаклей</t>
  </si>
  <si>
    <t>Наименование услуги и ее содержание: Показ (организация показа) спектаклей (театральных постановок) на стационаре</t>
  </si>
  <si>
    <t>Показатель объема услуги: Количество зрителей</t>
  </si>
  <si>
    <t>человек</t>
  </si>
  <si>
    <t>Мероприятие: Показ (организация показа) спектаклей (театральных постановок) на стационаре</t>
  </si>
  <si>
    <t>Наименование услуги и ее содержание: Показ (организация показа) спектаклей (театральных постановок) на выезде</t>
  </si>
  <si>
    <t>Мероприятие: Показ (организация показа) спектаклей (театральных постановок) на выезде</t>
  </si>
  <si>
    <t>Наименование услуги и ее содержание: Организация мероприятий и проведение культурно-массовых мероприятий (фестиваль, выставка, конкурс, смотр)</t>
  </si>
  <si>
    <t>Показатель объема услуги: Количество мероприятий</t>
  </si>
  <si>
    <t>Мероприятие: Организация мероприятий и проведение культурно-массовых мероприятий (фестиваль, выставка, конкурс, смотр)</t>
  </si>
  <si>
    <t>Наименование услуги и ее содержание: Организация мероприятий и проведение культурно-массовых мероприятий (иные зрелищные мероприятия)</t>
  </si>
  <si>
    <t>Мероприятие: Организация мероприятий и проведение культурно-массовых мероприятий (иные зрелищные мероприятия)</t>
  </si>
  <si>
    <t>Осуществление культурно-досуговой деятельности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</si>
  <si>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</si>
  <si>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Показатель объема услуги: Количество участников</t>
  </si>
  <si>
    <t>Основное мероприятие: Осуществление культурно-досуговой деятельности</t>
  </si>
  <si>
    <t>Мероприятие: Организация деятельности клубных формирований и формирований самодеятельного народного творчества</t>
  </si>
  <si>
    <t>Осуществление музейной деятельности</t>
  </si>
  <si>
    <t>Наименование услуги и ее содержание: Публичный показ музейных предметов, музейных коллекций (в стационарных условиях)</t>
  </si>
  <si>
    <t>Показатель объема услуги: Количество посетителей</t>
  </si>
  <si>
    <t>Подпрограмма "Сохранение и развитие музейного дела"</t>
  </si>
  <si>
    <t>Основное мероприятие: Осуществление музейной деятельности</t>
  </si>
  <si>
    <t>Мероприятие: Публичный показ музейных предметов, музейных коллекций (в стационарных условиях)</t>
  </si>
  <si>
    <t>Наименование услуги и ее содержание: Публичный показ музейных предметов, музейных коллекций (вне стационара)</t>
  </si>
  <si>
    <t>Мероприятие: Публичный показ музейных предметов, музейных коллекций (вне стационара)</t>
  </si>
  <si>
    <t>Наименование услуги и ее содержание: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</si>
  <si>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предметов музейного фонда</t>
  </si>
  <si>
    <t>Мероприятие: Формирование, учет, изучение, обеспечение физического сохранения и безопасности музейных предметов, музейных коллекций</t>
  </si>
  <si>
    <t>Наименование услуги и ее содержание: Создание экспозиций (выставок) музеев, организация выездных выставок (вне стационара)</t>
  </si>
  <si>
    <t>Показатель объема услуги: Количество выставок</t>
  </si>
  <si>
    <t>Мероприятие: Создание экспозиций (выставок) музеев, организация выездных выставок (вне стационара)</t>
  </si>
  <si>
    <t>Наименование услуги и ее содержание: Создание экспозиций (выставок) музеев, организация выездных выставок (в стационарных условиях)</t>
  </si>
  <si>
    <t>Мероприятие: Создание экспозиций (выставок) музеев, организация выездных выставок (в стационарных условиях)</t>
  </si>
  <si>
    <t>Наименование услуги и ее содержание: Организация и проведение культурно-массовых мероприятий (фестиваль, выставка, конкурс, смотр)</t>
  </si>
  <si>
    <t>Мероприятие: Организация и проведение культурно-массовых мероприятий (фестиваль, выставка, конкурс, смотр)</t>
  </si>
  <si>
    <t>Наименование услуги и ее содержание: Организация и проведение культурно-массовых мероприятий (иные зрелищные мероприятия)</t>
  </si>
  <si>
    <t>Мероприятие: Организация и проведение культурно-массовых мероприятий (иные зрелищные мероприятия)</t>
  </si>
  <si>
    <t>Наименование услуги и ее содержание:  Осуществление реставрации и консервации музейных предметов, музейных коллекций</t>
  </si>
  <si>
    <t>Мероприятие: Осуществление реставрации и консервации музейных предметов, музейных коллекций</t>
  </si>
  <si>
    <t>Осуществление деятельности по реализации национальной политики, развитию народного творчества</t>
  </si>
  <si>
    <t>Наименование услуги и ее содержание: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</si>
  <si>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Показатель объема услуги: Количество видов декоративно-прикладного искусства</t>
  </si>
  <si>
    <t>Подпрограмма "Реализация национальной политики, развитие местного народного творчества"</t>
  </si>
  <si>
    <t>Основное мероприятие: Осуществление деятельности по реализации национальной политики, развитию местного народного творчества</t>
  </si>
  <si>
    <t>Мероприятие: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</si>
  <si>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 xml:space="preserve">Годовой отчет о выполнении сводных показателей муниципальных заданий на оказание муниципальных услуг                                                             (выполнение работ) за 2018 год                                                                                                                                                                                             </t>
  </si>
  <si>
    <t>Наименование  услуги, показателя объема услуги, подпрограммы, ведомственной целевой программы, основного мероприятия.</t>
  </si>
  <si>
    <t>Значение показателя объема  услуги</t>
  </si>
  <si>
    <t>Расходы бюджета  на оказание муниципальной услуги (выполнение работы), тыс. рублей</t>
  </si>
  <si>
    <t>Сводная бюджетная роспись на 1 января отчетного года</t>
  </si>
  <si>
    <t>Сводная бюджетная роспись на 31 декабря отчетного года</t>
  </si>
  <si>
    <t xml:space="preserve">Кассовое исполнение </t>
  </si>
  <si>
    <t>Подпрограмма :  Развитие дошкольного образования</t>
  </si>
  <si>
    <t>Показатель объема услуги</t>
  </si>
  <si>
    <t>чел</t>
  </si>
  <si>
    <t>Наименование услуги и ее содержание :  Реализация основных общеобразовательных программ дошкольного образования; дети до 3 лет</t>
  </si>
  <si>
    <t>Основное мероприятие: Реализация основных общеобразовательных программ дошкольного образования,присмотр и уход за детьми</t>
  </si>
  <si>
    <t>Мероприятие: Обеспечение гос гарантий реализации прав 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</si>
  <si>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Мероприятие:Уплата налога на имущество организаций</t>
  </si>
  <si>
    <t>Мероприятие: Оказание муниципальными учреждениями муниципальных услуг, выполнение работ,финансовое обеспечение деятельности муниципальных учреждений</t>
  </si>
  <si>
    <t>Мероприятие:Уплата земельного налога</t>
  </si>
  <si>
    <t>Наименование услуги и ее содержание :  Реализация основных общеобразовательных программ дошкольного образования; дети от 3 лет до 8 лет</t>
  </si>
  <si>
    <t>Наименование услуги и ее содержание : Присмотр и уход; физические лица за исключением льготных категорий</t>
  </si>
  <si>
    <t xml:space="preserve">Основное мероприятие:Обеспечение обогащенными продуктами питания, в том числе молоком, молочной продукцией ,соками и другими продуктами питания детей в образовательных учреждениях для детей дошкольного возраста,реализующих программы дошкольного образования </t>
  </si>
  <si>
    <t>Подпрограмма:Развитие общего образования</t>
  </si>
  <si>
    <t>Основное мероприятие: Реализация основных общеобразовательных программ  начального общего, основного общего и среднего  общего образования</t>
  </si>
  <si>
    <t>Мероприятие:Обеспечение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организациях,обеспечение  дополнительного образования детей  в  муниципальных общеобразовательных организациях</t>
  </si>
  <si>
    <t>Основное мероприятие: Организация питания обучающихся</t>
  </si>
  <si>
    <t xml:space="preserve">  Мероприятие: Обеспечение обогащенными продуктами питания, в том числе молоком,молочной продукцией, соками и другими продуктами питания детей в учреждении реализующем основную общеобразовательную программу дошкольного образования</t>
  </si>
  <si>
    <t>Наименование услуги и ее содержание : Реализация основных общеобразовательных программ начального общего образования</t>
  </si>
  <si>
    <t>Наименование услуги и ее содержание :Реализация основных общеобразовательных программ основного общего образования</t>
  </si>
  <si>
    <t>Наименование услуги и ее содержание :Реализация основных общеобразовательных программ среднего общего образования</t>
  </si>
  <si>
    <t>Наименование услуги и ее содержание :Проведение промежуточной итоговой аттестации лиц,осваивающих основную образовательную программу в форме самообразования или семейного образования либо обучающихся по не имеющей государственной аккредитации образовательной программе</t>
  </si>
  <si>
    <t>Подпрограмма:Развитие дополнительного образования детей</t>
  </si>
  <si>
    <t>чел/час</t>
  </si>
  <si>
    <t>Управление образования г. Сарапула</t>
  </si>
  <si>
    <t>Наименование услуги и ее содержание :Реализация дополнительных общеразвивающих программ</t>
  </si>
  <si>
    <t>Основное мероприятие: Реализация дополнительных общеобразовательных  общеразвивающих программ</t>
  </si>
  <si>
    <t>Управление  культуры и молодежной политики г. Сарапула</t>
  </si>
  <si>
    <t xml:space="preserve">Мероприятие:Уплата  земельного налога </t>
  </si>
  <si>
    <t>Наименование услуги и ее содержание :Реализация дополнительных общеразвивающих предпрофессиональных программ в области искусств</t>
  </si>
  <si>
    <t>Подпрограмма:Реализация молодежной политики</t>
  </si>
  <si>
    <t>ед</t>
  </si>
  <si>
    <t>Наименование услуги и ее содержание :Организация профилактической работы,содействие в воспитании,развитии,занятости,социализации детей,подростков и молодежи</t>
  </si>
  <si>
    <t>Основное мероприятие: организация  и осуществление мероприятий по работе с детьми и молодежью</t>
  </si>
  <si>
    <t>Наименование услуги и ее содержание :Организация досуга детей, подростков и молодежи</t>
  </si>
  <si>
    <t>Подпрограмма:Управление системой образования города Сарапула</t>
  </si>
  <si>
    <t>Наименование услуги и ее содержание :Информационно-технологическое обеспечение образовательной деятельности</t>
  </si>
  <si>
    <t>мер</t>
  </si>
  <si>
    <t>Основное мероприятие: Предоставление консультационных и методических услуг</t>
  </si>
  <si>
    <t>Наименование услуги и ее содержание :Психолого-педагогическое консультирование обучающихся,их родителей( законных представителей)и педагогических работников</t>
  </si>
  <si>
    <t>Основное мероприятие: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</si>
  <si>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Наименование услуги и ее содержание :Коррекционно-развивающая, компенсирующая и логопедическая помощь обучающимися</t>
  </si>
  <si>
    <t>Наименование услуги и ее содержание : Предоставление архивных справок и копий архивных документов , связанных с социальной защитой граждан, предусматривающей их пенсионное обнспечение, а также получение льгот и компенсаций в соответствии с законодательством Российской Федерации и международными обязательствами Российс кой федерации</t>
  </si>
  <si>
    <t>Основное мероприятие:Обеспечение сохранности и учет архивных документов</t>
  </si>
  <si>
    <t xml:space="preserve">Годовой отчет о выполнении сводных показателей муниципальных заданий </t>
  </si>
  <si>
    <t>на оказание муниципальных услуг (выполнение работ)  за 2018 год</t>
  </si>
  <si>
    <t>шт</t>
  </si>
  <si>
    <t>чел.</t>
  </si>
  <si>
    <t>Организация и проведение спортивно-оздоровительной работы по развитию ФКиС среди различных групп населения</t>
  </si>
  <si>
    <t>Наименование услуги и ее содержани :Организация и проведение официальных физкультурных (физкультурно - оздоровительных) мероприятий, количество проведенных мероприятий</t>
  </si>
  <si>
    <t>часы доступа</t>
  </si>
  <si>
    <t>Показатель объема услуги Длительность использования имущества учреждений</t>
  </si>
  <si>
    <t>Показатель объема услуги Число лиц, прошедших спортивную подготовку</t>
  </si>
  <si>
    <t>Спортивная по олимпийским видам спорта</t>
  </si>
  <si>
    <t>Спортивная по неолимпийским видам спорта</t>
  </si>
  <si>
    <r>
      <rPr>
        <b/>
        <i/>
        <sz val="9"/>
        <color theme="1"/>
        <rFont val="Times New Roman"/>
        <family val="1"/>
        <charset val="204"/>
      </rPr>
      <t xml:space="preserve">Подпрограмма </t>
    </r>
    <r>
      <rPr>
        <sz val="9"/>
        <color theme="1"/>
        <rFont val="Times New Roman"/>
        <family val="1"/>
        <charset val="204"/>
      </rPr>
      <t>"Формирование здорового образа жизни и профилактика заболеваний, немедицинского потребления наркотиков и других псиоактивных веществ"</t>
    </r>
  </si>
  <si>
    <r>
      <rPr>
        <b/>
        <i/>
        <sz val="9"/>
        <color theme="1"/>
        <rFont val="Times New Roman"/>
        <family val="1"/>
        <charset val="204"/>
      </rPr>
      <t>Основное мероприятие</t>
    </r>
    <r>
      <rPr>
        <i/>
        <sz val="9"/>
        <color theme="1"/>
        <rFont val="Times New Roman"/>
        <family val="1"/>
        <charset val="204"/>
      </rPr>
      <t>: Оказание муниципальнымиучреждениями муниципальных услуг, выполнение работ, финансовое обеспчение деятельности муниципальных учреждений</t>
    </r>
  </si>
  <si>
    <r>
      <rPr>
        <b/>
        <sz val="9"/>
        <color theme="1"/>
        <rFont val="Times New Roman"/>
        <family val="1"/>
        <charset val="204"/>
      </rPr>
      <t>Подпрограмма</t>
    </r>
    <r>
      <rPr>
        <sz val="9"/>
        <color theme="1"/>
        <rFont val="Times New Roman"/>
        <family val="1"/>
        <charset val="204"/>
      </rPr>
      <t xml:space="preserve"> "Создание условий для развития физической культурой и спорта"</t>
    </r>
  </si>
  <si>
    <r>
      <rPr>
        <b/>
        <i/>
        <sz val="9"/>
        <color theme="1"/>
        <rFont val="Times New Roman"/>
        <family val="1"/>
        <charset val="204"/>
      </rPr>
      <t>Основное мероприятие</t>
    </r>
    <r>
      <rPr>
        <i/>
        <sz val="9"/>
        <color theme="1"/>
        <rFont val="Times New Roman"/>
        <family val="1"/>
        <charset val="204"/>
      </rPr>
      <t>: Обеспечение доступа к открытым спортивным объектам для свободного пользования и обеспечение доступа к закрытым спортивным объектамдля свободного пользования в течение ограниченного времени</t>
    </r>
  </si>
  <si>
    <r>
      <rPr>
        <i/>
        <sz val="9"/>
        <color theme="1"/>
        <rFont val="Times New Roman"/>
        <family val="1"/>
        <charset val="204"/>
      </rPr>
      <t>Мероприятие:</t>
    </r>
    <r>
      <rPr>
        <sz val="9"/>
        <color theme="1"/>
        <rFont val="Times New Roman"/>
        <family val="1"/>
        <charset val="204"/>
      </rPr>
      <t xml:space="preserve"> Обеспечение доступа к объектам спорта </t>
    </r>
  </si>
  <si>
    <r>
      <rPr>
        <i/>
        <sz val="9"/>
        <color theme="1"/>
        <rFont val="Times New Roman"/>
        <family val="1"/>
        <charset val="204"/>
      </rPr>
      <t>Мероприятие:</t>
    </r>
    <r>
      <rPr>
        <sz val="9"/>
        <color theme="1"/>
        <rFont val="Times New Roman"/>
        <family val="1"/>
        <charset val="204"/>
      </rPr>
      <t xml:space="preserve"> Уплата земельного налога</t>
    </r>
  </si>
  <si>
    <r>
      <rPr>
        <i/>
        <sz val="9"/>
        <color theme="1"/>
        <rFont val="Times New Roman"/>
        <family val="1"/>
        <charset val="204"/>
      </rPr>
      <t>Мероприятие:</t>
    </r>
    <r>
      <rPr>
        <sz val="9"/>
        <color theme="1"/>
        <rFont val="Times New Roman"/>
        <family val="1"/>
        <charset val="204"/>
      </rPr>
      <t xml:space="preserve"> Разработка и реализация программ спортивной подготовки</t>
    </r>
  </si>
  <si>
    <r>
      <rPr>
        <i/>
        <sz val="9"/>
        <color theme="1"/>
        <rFont val="Times New Roman"/>
        <family val="1"/>
        <charset val="204"/>
      </rPr>
      <t>Мероприятие:</t>
    </r>
    <r>
      <rPr>
        <sz val="9"/>
        <color theme="1"/>
        <rFont val="Times New Roman"/>
        <family val="1"/>
        <charset val="204"/>
      </rPr>
      <t xml:space="preserve"> Профессиональная подготовка, переподготовка и повышение квалификации</t>
    </r>
  </si>
  <si>
    <r>
      <rPr>
        <i/>
        <sz val="9"/>
        <color theme="1"/>
        <rFont val="Times New Roman"/>
        <family val="1"/>
        <charset val="204"/>
      </rPr>
      <t>Мероприятие:</t>
    </r>
    <r>
      <rPr>
        <sz val="9"/>
        <color theme="1"/>
        <rFont val="Times New Roman"/>
        <family val="1"/>
        <charset val="204"/>
      </rPr>
      <t xml:space="preserve"> Физическая культура</t>
    </r>
  </si>
  <si>
    <t>Муниципальная программа "Сохранение здоровья и формирование здорового образа жизни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</si>
</sst>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0" xfId="0" applyFont="1"/>
    <xf numFmtId="0" fontId="7" fillId="0" borderId="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/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4" fontId="8" fillId="2" borderId="21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7" fillId="0" borderId="13" xfId="0" applyFont="1" applyBorder="1"/>
    <xf numFmtId="164" fontId="8" fillId="0" borderId="15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8" fillId="2" borderId="22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right" vertical="center" wrapText="1"/>
    </xf>
    <xf numFmtId="0" fontId="7" fillId="0" borderId="3" xfId="0" applyFont="1" applyBorder="1"/>
    <xf numFmtId="164" fontId="8" fillId="2" borderId="15" xfId="0" applyNumberFormat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46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42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5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4" fontId="15" fillId="0" borderId="1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wrapText="1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17" xfId="0" applyNumberFormat="1" applyFont="1" applyBorder="1" applyAlignment="1">
      <alignment wrapText="1"/>
    </xf>
    <xf numFmtId="0" fontId="17" fillId="0" borderId="9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>
      <alignment horizontal="center"/>
    </xf>
    <xf numFmtId="0" fontId="22" fillId="0" borderId="9" xfId="0" applyFont="1" applyBorder="1" applyAlignment="1">
      <alignment wrapText="1"/>
    </xf>
    <xf numFmtId="0" fontId="14" fillId="0" borderId="53" xfId="0" applyFont="1" applyBorder="1" applyAlignment="1">
      <alignment horizontal="center" vertical="center"/>
    </xf>
    <xf numFmtId="0" fontId="10" fillId="0" borderId="9" xfId="0" applyFont="1" applyBorder="1"/>
    <xf numFmtId="0" fontId="14" fillId="0" borderId="11" xfId="0" applyFont="1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16" fillId="0" borderId="9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9" xfId="0" applyFont="1" applyBorder="1" applyAlignment="1">
      <alignment vertical="center" wrapText="1"/>
    </xf>
    <xf numFmtId="0" fontId="0" fillId="0" borderId="9" xfId="0" applyFont="1" applyBorder="1"/>
    <xf numFmtId="0" fontId="23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/>
    </xf>
    <xf numFmtId="0" fontId="16" fillId="0" borderId="11" xfId="0" applyFont="1" applyBorder="1" applyAlignment="1">
      <alignment wrapText="1"/>
    </xf>
    <xf numFmtId="0" fontId="14" fillId="0" borderId="17" xfId="0" applyFont="1" applyBorder="1" applyAlignment="1">
      <alignment vertical="center" wrapText="1"/>
    </xf>
    <xf numFmtId="0" fontId="19" fillId="0" borderId="9" xfId="0" applyFont="1" applyBorder="1"/>
    <xf numFmtId="0" fontId="26" fillId="0" borderId="9" xfId="0" applyFont="1" applyBorder="1"/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56" xfId="0" applyFont="1" applyBorder="1" applyAlignment="1">
      <alignment vertical="center" wrapText="1"/>
    </xf>
    <xf numFmtId="164" fontId="8" fillId="2" borderId="57" xfId="0" applyNumberFormat="1" applyFont="1" applyFill="1" applyBorder="1" applyAlignment="1">
      <alignment horizontal="right" vertical="center" wrapText="1"/>
    </xf>
    <xf numFmtId="0" fontId="7" fillId="0" borderId="51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164" fontId="8" fillId="0" borderId="58" xfId="0" applyNumberFormat="1" applyFont="1" applyBorder="1" applyAlignment="1">
      <alignment vertical="center"/>
    </xf>
    <xf numFmtId="164" fontId="8" fillId="0" borderId="52" xfId="0" applyNumberFormat="1" applyFont="1" applyBorder="1" applyAlignment="1">
      <alignment vertical="center"/>
    </xf>
    <xf numFmtId="164" fontId="8" fillId="0" borderId="46" xfId="0" applyNumberFormat="1" applyFont="1" applyBorder="1" applyAlignment="1">
      <alignment vertical="center"/>
    </xf>
    <xf numFmtId="0" fontId="7" fillId="0" borderId="6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8" fillId="2" borderId="61" xfId="0" applyFont="1" applyFill="1" applyBorder="1" applyAlignment="1">
      <alignment horizontal="right" vertical="center" wrapText="1"/>
    </xf>
    <xf numFmtId="0" fontId="8" fillId="2" borderId="62" xfId="0" applyFont="1" applyFill="1" applyBorder="1" applyAlignment="1">
      <alignment horizontal="right" vertical="center" wrapText="1"/>
    </xf>
    <xf numFmtId="164" fontId="8" fillId="2" borderId="58" xfId="0" applyNumberFormat="1" applyFont="1" applyFill="1" applyBorder="1" applyAlignment="1">
      <alignment horizontal="right" vertical="center" wrapText="1"/>
    </xf>
    <xf numFmtId="164" fontId="8" fillId="2" borderId="52" xfId="0" applyNumberFormat="1" applyFont="1" applyFill="1" applyBorder="1" applyAlignment="1">
      <alignment horizontal="right" vertical="center" wrapText="1"/>
    </xf>
    <xf numFmtId="0" fontId="7" fillId="0" borderId="46" xfId="0" applyFont="1" applyBorder="1" applyAlignment="1">
      <alignment vertical="center" wrapText="1"/>
    </xf>
    <xf numFmtId="164" fontId="8" fillId="2" borderId="40" xfId="0" applyNumberFormat="1" applyFont="1" applyFill="1" applyBorder="1" applyAlignment="1">
      <alignment horizontal="right" vertical="center" wrapText="1"/>
    </xf>
    <xf numFmtId="164" fontId="8" fillId="2" borderId="42" xfId="0" applyNumberFormat="1" applyFont="1" applyFill="1" applyBorder="1" applyAlignment="1">
      <alignment horizontal="right" vertical="center" wrapText="1"/>
    </xf>
    <xf numFmtId="0" fontId="6" fillId="0" borderId="45" xfId="0" applyFont="1" applyBorder="1" applyAlignment="1">
      <alignment wrapText="1"/>
    </xf>
    <xf numFmtId="164" fontId="8" fillId="0" borderId="42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 wrapText="1"/>
    </xf>
    <xf numFmtId="0" fontId="0" fillId="0" borderId="0" xfId="0" applyAlignment="1"/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7" fillId="0" borderId="35" xfId="1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/>
    <xf numFmtId="0" fontId="24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3" workbookViewId="0">
      <selection activeCell="A84" sqref="A84"/>
    </sheetView>
  </sheetViews>
  <sheetFormatPr defaultRowHeight="15" x14ac:dyDescent="0.25"/>
  <cols>
    <col min="1" max="1" width="57.7109375" customWidth="1"/>
    <col min="2" max="2" width="11.28515625" customWidth="1"/>
    <col min="3" max="3" width="7.7109375" customWidth="1"/>
    <col min="4" max="4" width="10.42578125" customWidth="1"/>
    <col min="5" max="5" width="10.140625" customWidth="1"/>
    <col min="6" max="6" width="13.140625" customWidth="1"/>
    <col min="7" max="7" width="13.28515625" customWidth="1"/>
  </cols>
  <sheetData>
    <row r="1" spans="1:8" ht="32.25" customHeight="1" x14ac:dyDescent="0.25">
      <c r="A1" s="159" t="s">
        <v>58</v>
      </c>
      <c r="B1" s="159"/>
      <c r="C1" s="159"/>
      <c r="D1" s="159"/>
      <c r="E1" s="159"/>
      <c r="F1" s="159"/>
      <c r="G1" s="160"/>
    </row>
    <row r="2" spans="1:8" ht="16.5" thickBot="1" x14ac:dyDescent="0.3">
      <c r="A2" s="132"/>
    </row>
    <row r="3" spans="1:8" ht="132.75" customHeight="1" thickBot="1" x14ac:dyDescent="0.3">
      <c r="A3" s="170" t="s">
        <v>0</v>
      </c>
      <c r="B3" s="170" t="s">
        <v>1</v>
      </c>
      <c r="C3" s="172" t="s">
        <v>2</v>
      </c>
      <c r="D3" s="173"/>
      <c r="E3" s="172" t="s">
        <v>3</v>
      </c>
      <c r="F3" s="174"/>
      <c r="G3" s="173"/>
    </row>
    <row r="4" spans="1:8" ht="126.75" thickBot="1" x14ac:dyDescent="0.3">
      <c r="A4" s="171"/>
      <c r="B4" s="171"/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</row>
    <row r="5" spans="1:8" ht="26.25" customHeight="1" thickBot="1" x14ac:dyDescent="0.3">
      <c r="A5" s="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8" ht="23.25" customHeight="1" thickBot="1" x14ac:dyDescent="0.3">
      <c r="A6" s="6" t="s">
        <v>20</v>
      </c>
      <c r="B6" s="63"/>
      <c r="C6" s="167"/>
      <c r="D6" s="162"/>
      <c r="E6" s="162"/>
      <c r="F6" s="162"/>
      <c r="G6" s="163"/>
    </row>
    <row r="7" spans="1:8" ht="15.75" thickBot="1" x14ac:dyDescent="0.3">
      <c r="A7" s="22" t="s">
        <v>21</v>
      </c>
      <c r="B7" s="7" t="s">
        <v>11</v>
      </c>
      <c r="C7" s="175"/>
      <c r="D7" s="176"/>
      <c r="E7" s="176"/>
      <c r="F7" s="176"/>
      <c r="G7" s="177"/>
    </row>
    <row r="8" spans="1:8" x14ac:dyDescent="0.25">
      <c r="A8" s="134" t="s">
        <v>10</v>
      </c>
      <c r="B8" s="8" t="s">
        <v>11</v>
      </c>
      <c r="C8" s="8">
        <v>7</v>
      </c>
      <c r="D8" s="8">
        <v>7</v>
      </c>
      <c r="E8" s="46">
        <v>135</v>
      </c>
      <c r="F8" s="46">
        <v>135</v>
      </c>
      <c r="G8" s="135">
        <v>135</v>
      </c>
    </row>
    <row r="9" spans="1:8" ht="26.25" thickBot="1" x14ac:dyDescent="0.3">
      <c r="A9" s="136" t="s">
        <v>22</v>
      </c>
      <c r="B9" s="15" t="s">
        <v>11</v>
      </c>
      <c r="C9" s="9">
        <v>7</v>
      </c>
      <c r="D9" s="8">
        <v>7</v>
      </c>
      <c r="E9" s="46">
        <v>135</v>
      </c>
      <c r="F9" s="46">
        <v>135</v>
      </c>
      <c r="G9" s="135">
        <v>135</v>
      </c>
    </row>
    <row r="10" spans="1:8" ht="15.75" thickBot="1" x14ac:dyDescent="0.3">
      <c r="A10" s="6" t="s">
        <v>12</v>
      </c>
      <c r="B10" s="21" t="s">
        <v>13</v>
      </c>
      <c r="C10" s="167"/>
      <c r="D10" s="162"/>
      <c r="E10" s="162"/>
      <c r="F10" s="162"/>
      <c r="G10" s="163"/>
    </row>
    <row r="11" spans="1:8" x14ac:dyDescent="0.25">
      <c r="A11" s="11" t="s">
        <v>10</v>
      </c>
      <c r="B11" s="10" t="s">
        <v>13</v>
      </c>
      <c r="C11" s="10">
        <v>5263</v>
      </c>
      <c r="D11" s="10">
        <v>18733</v>
      </c>
      <c r="E11" s="10">
        <v>1200</v>
      </c>
      <c r="F11" s="10">
        <v>1200</v>
      </c>
      <c r="G11" s="137">
        <v>1200</v>
      </c>
      <c r="H11" s="133"/>
    </row>
    <row r="12" spans="1:8" ht="34.5" customHeight="1" thickBot="1" x14ac:dyDescent="0.3">
      <c r="A12" s="138" t="s">
        <v>22</v>
      </c>
      <c r="B12" s="9" t="s">
        <v>13</v>
      </c>
      <c r="C12" s="8">
        <v>5263</v>
      </c>
      <c r="D12" s="13">
        <v>18733</v>
      </c>
      <c r="E12" s="13">
        <v>1200</v>
      </c>
      <c r="F12" s="13">
        <v>1200</v>
      </c>
      <c r="G12" s="139">
        <v>1200</v>
      </c>
    </row>
    <row r="13" spans="1:8" ht="15.75" thickBot="1" x14ac:dyDescent="0.3">
      <c r="A13" s="22" t="s">
        <v>40</v>
      </c>
      <c r="B13" s="7" t="s">
        <v>13</v>
      </c>
      <c r="C13" s="168"/>
      <c r="D13" s="168"/>
      <c r="E13" s="168"/>
      <c r="F13" s="168"/>
      <c r="G13" s="169"/>
    </row>
    <row r="14" spans="1:8" x14ac:dyDescent="0.25">
      <c r="A14" s="134" t="s">
        <v>10</v>
      </c>
      <c r="B14" s="8" t="s">
        <v>13</v>
      </c>
      <c r="C14" s="8">
        <v>8500</v>
      </c>
      <c r="D14" s="8">
        <v>11960.3</v>
      </c>
      <c r="E14" s="8">
        <v>2777.1</v>
      </c>
      <c r="F14" s="8">
        <v>2811.5</v>
      </c>
      <c r="G14" s="140">
        <v>2811.5</v>
      </c>
    </row>
    <row r="15" spans="1:8" ht="26.25" thickBot="1" x14ac:dyDescent="0.3">
      <c r="A15" s="138" t="s">
        <v>22</v>
      </c>
      <c r="B15" s="9" t="s">
        <v>13</v>
      </c>
      <c r="C15" s="9">
        <v>8500</v>
      </c>
      <c r="D15" s="8">
        <v>11960.3</v>
      </c>
      <c r="E15" s="8">
        <v>2777.1</v>
      </c>
      <c r="F15" s="8">
        <v>2811.5</v>
      </c>
      <c r="G15" s="140">
        <v>2811.5</v>
      </c>
    </row>
    <row r="16" spans="1:8" ht="15.75" thickBot="1" x14ac:dyDescent="0.3">
      <c r="A16" s="22" t="s">
        <v>41</v>
      </c>
      <c r="B16" s="12" t="s">
        <v>11</v>
      </c>
      <c r="C16" s="168"/>
      <c r="D16" s="168"/>
      <c r="E16" s="168"/>
      <c r="F16" s="168"/>
      <c r="G16" s="169"/>
    </row>
    <row r="17" spans="1:8" ht="15.75" thickBot="1" x14ac:dyDescent="0.3">
      <c r="A17" s="134" t="s">
        <v>10</v>
      </c>
      <c r="B17" s="12" t="s">
        <v>11</v>
      </c>
      <c r="C17" s="8">
        <v>80</v>
      </c>
      <c r="D17" s="8">
        <v>80</v>
      </c>
      <c r="E17" s="8">
        <v>942.2</v>
      </c>
      <c r="F17" s="8">
        <v>942.2</v>
      </c>
      <c r="G17" s="140">
        <v>942.2</v>
      </c>
    </row>
    <row r="18" spans="1:8" ht="26.25" thickBot="1" x14ac:dyDescent="0.3">
      <c r="A18" s="136" t="s">
        <v>22</v>
      </c>
      <c r="B18" s="15" t="s">
        <v>11</v>
      </c>
      <c r="C18" s="15">
        <v>80</v>
      </c>
      <c r="D18" s="18">
        <v>80</v>
      </c>
      <c r="E18" s="15">
        <v>942.2</v>
      </c>
      <c r="F18" s="15">
        <v>942.2</v>
      </c>
      <c r="G18" s="141">
        <v>942.2</v>
      </c>
    </row>
    <row r="19" spans="1:8" ht="15.75" thickBot="1" x14ac:dyDescent="0.3">
      <c r="A19" s="30" t="s">
        <v>46</v>
      </c>
      <c r="B19" s="23" t="s">
        <v>47</v>
      </c>
      <c r="C19" s="64"/>
      <c r="D19" s="64"/>
      <c r="E19" s="7">
        <v>0</v>
      </c>
      <c r="F19" s="7">
        <v>1198.5</v>
      </c>
      <c r="G19" s="142">
        <v>1198.5</v>
      </c>
    </row>
    <row r="20" spans="1:8" ht="30.75" customHeight="1" thickBot="1" x14ac:dyDescent="0.3">
      <c r="A20" s="32" t="s">
        <v>26</v>
      </c>
      <c r="B20" s="31"/>
      <c r="C20" s="34"/>
      <c r="D20" s="35"/>
      <c r="E20" s="35"/>
      <c r="F20" s="35"/>
      <c r="G20" s="36"/>
    </row>
    <row r="21" spans="1:8" ht="15.75" thickBot="1" x14ac:dyDescent="0.3">
      <c r="A21" s="26" t="s">
        <v>25</v>
      </c>
      <c r="B21" s="7" t="s">
        <v>13</v>
      </c>
      <c r="C21" s="161"/>
      <c r="D21" s="162"/>
      <c r="E21" s="162"/>
      <c r="F21" s="162"/>
      <c r="G21" s="163"/>
    </row>
    <row r="22" spans="1:8" x14ac:dyDescent="0.25">
      <c r="A22" s="11" t="s">
        <v>10</v>
      </c>
      <c r="B22" s="13" t="s">
        <v>13</v>
      </c>
      <c r="C22" s="19">
        <v>40000</v>
      </c>
      <c r="D22" s="19">
        <v>40000</v>
      </c>
      <c r="E22" s="19">
        <v>850.44</v>
      </c>
      <c r="F22" s="19">
        <v>850.44</v>
      </c>
      <c r="G22" s="143">
        <v>850.44</v>
      </c>
      <c r="H22" s="133"/>
    </row>
    <row r="23" spans="1:8" ht="26.25" thickBot="1" x14ac:dyDescent="0.3">
      <c r="A23" s="144" t="s">
        <v>27</v>
      </c>
      <c r="B23" s="9" t="s">
        <v>13</v>
      </c>
      <c r="C23" s="44">
        <v>40000</v>
      </c>
      <c r="D23" s="44">
        <v>40000</v>
      </c>
      <c r="E23" s="12">
        <v>850.44</v>
      </c>
      <c r="F23" s="12">
        <v>850.44</v>
      </c>
      <c r="G23" s="139">
        <v>850.44</v>
      </c>
    </row>
    <row r="24" spans="1:8" ht="15.75" thickBot="1" x14ac:dyDescent="0.3">
      <c r="A24" s="22" t="s">
        <v>28</v>
      </c>
      <c r="B24" s="7" t="s">
        <v>9</v>
      </c>
      <c r="C24" s="168"/>
      <c r="D24" s="168"/>
      <c r="E24" s="168"/>
      <c r="F24" s="168"/>
      <c r="G24" s="169"/>
    </row>
    <row r="25" spans="1:8" x14ac:dyDescent="0.25">
      <c r="A25" s="134" t="s">
        <v>10</v>
      </c>
      <c r="B25" s="13" t="s">
        <v>13</v>
      </c>
      <c r="C25" s="8">
        <v>74000</v>
      </c>
      <c r="D25" s="8">
        <v>74000</v>
      </c>
      <c r="E25" s="8">
        <v>3367.96</v>
      </c>
      <c r="F25" s="8">
        <v>4008.5</v>
      </c>
      <c r="G25" s="140">
        <v>4008.5</v>
      </c>
    </row>
    <row r="26" spans="1:8" ht="26.25" thickBot="1" x14ac:dyDescent="0.3">
      <c r="A26" s="144" t="s">
        <v>27</v>
      </c>
      <c r="B26" s="13" t="s">
        <v>13</v>
      </c>
      <c r="C26" s="8">
        <v>74000</v>
      </c>
      <c r="D26" s="8">
        <v>74000</v>
      </c>
      <c r="E26" s="8">
        <v>3367.96</v>
      </c>
      <c r="F26" s="8">
        <v>4008.5</v>
      </c>
      <c r="G26" s="140">
        <v>4008.5</v>
      </c>
    </row>
    <row r="27" spans="1:8" ht="15.75" thickBot="1" x14ac:dyDescent="0.3">
      <c r="A27" s="22" t="s">
        <v>39</v>
      </c>
      <c r="B27" s="7" t="s">
        <v>9</v>
      </c>
      <c r="C27" s="168"/>
      <c r="D27" s="168"/>
      <c r="E27" s="168"/>
      <c r="F27" s="168"/>
      <c r="G27" s="169"/>
    </row>
    <row r="28" spans="1:8" x14ac:dyDescent="0.25">
      <c r="A28" s="134" t="s">
        <v>17</v>
      </c>
      <c r="B28" s="8" t="s">
        <v>9</v>
      </c>
      <c r="C28" s="8">
        <v>2000</v>
      </c>
      <c r="D28" s="8">
        <v>2000</v>
      </c>
      <c r="E28" s="8">
        <v>600</v>
      </c>
      <c r="F28" s="8">
        <v>803.1</v>
      </c>
      <c r="G28" s="140">
        <v>803.1</v>
      </c>
    </row>
    <row r="29" spans="1:8" ht="26.25" thickBot="1" x14ac:dyDescent="0.3">
      <c r="A29" s="136" t="s">
        <v>27</v>
      </c>
      <c r="B29" s="15" t="s">
        <v>9</v>
      </c>
      <c r="C29" s="18">
        <v>2000</v>
      </c>
      <c r="D29" s="18">
        <v>2000</v>
      </c>
      <c r="E29" s="18">
        <v>600</v>
      </c>
      <c r="F29" s="18">
        <v>803.1</v>
      </c>
      <c r="G29" s="143">
        <v>803.1</v>
      </c>
    </row>
    <row r="30" spans="1:8" ht="25.5" customHeight="1" thickBot="1" x14ac:dyDescent="0.3">
      <c r="A30" s="22" t="s">
        <v>29</v>
      </c>
      <c r="B30" s="62"/>
      <c r="C30" s="61"/>
      <c r="D30" s="62"/>
      <c r="E30" s="62"/>
      <c r="F30" s="62"/>
      <c r="G30" s="63"/>
    </row>
    <row r="31" spans="1:8" ht="15.75" thickBot="1" x14ac:dyDescent="0.3">
      <c r="A31" s="26" t="s">
        <v>29</v>
      </c>
      <c r="B31" s="7" t="s">
        <v>11</v>
      </c>
      <c r="C31" s="161"/>
      <c r="D31" s="162"/>
      <c r="E31" s="162"/>
      <c r="F31" s="162"/>
      <c r="G31" s="163"/>
    </row>
    <row r="32" spans="1:8" x14ac:dyDescent="0.25">
      <c r="A32" s="11" t="s">
        <v>10</v>
      </c>
      <c r="B32" s="19" t="s">
        <v>11</v>
      </c>
      <c r="C32" s="8">
        <v>1075</v>
      </c>
      <c r="D32" s="18">
        <v>1034</v>
      </c>
      <c r="E32" s="47">
        <v>126</v>
      </c>
      <c r="F32" s="47">
        <v>126</v>
      </c>
      <c r="G32" s="145">
        <v>126</v>
      </c>
    </row>
    <row r="33" spans="1:8" ht="25.5" customHeight="1" thickBot="1" x14ac:dyDescent="0.3">
      <c r="A33" s="136" t="s">
        <v>30</v>
      </c>
      <c r="B33" s="15" t="s">
        <v>11</v>
      </c>
      <c r="C33" s="38">
        <v>1075</v>
      </c>
      <c r="D33" s="15">
        <v>1034</v>
      </c>
      <c r="E33" s="48">
        <v>126</v>
      </c>
      <c r="F33" s="48">
        <v>126</v>
      </c>
      <c r="G33" s="146">
        <v>126</v>
      </c>
    </row>
    <row r="34" spans="1:8" ht="34.5" customHeight="1" thickBot="1" x14ac:dyDescent="0.3">
      <c r="A34" s="22" t="s">
        <v>42</v>
      </c>
      <c r="B34" s="23"/>
      <c r="C34" s="61"/>
      <c r="D34" s="62"/>
      <c r="E34" s="62"/>
      <c r="F34" s="62"/>
      <c r="G34" s="63"/>
    </row>
    <row r="35" spans="1:8" ht="25.5" customHeight="1" thickBot="1" x14ac:dyDescent="0.3">
      <c r="A35" s="30" t="s">
        <v>42</v>
      </c>
      <c r="B35" s="23" t="s">
        <v>11</v>
      </c>
      <c r="C35" s="161"/>
      <c r="D35" s="162"/>
      <c r="E35" s="162"/>
      <c r="F35" s="162"/>
      <c r="G35" s="163"/>
    </row>
    <row r="36" spans="1:8" ht="25.5" customHeight="1" x14ac:dyDescent="0.25">
      <c r="A36" s="29" t="s">
        <v>10</v>
      </c>
      <c r="B36" s="13" t="s">
        <v>11</v>
      </c>
      <c r="C36" s="8">
        <v>1075</v>
      </c>
      <c r="D36" s="8">
        <v>1034</v>
      </c>
      <c r="E36" s="47">
        <v>258</v>
      </c>
      <c r="F36" s="47">
        <v>258</v>
      </c>
      <c r="G36" s="145">
        <v>258</v>
      </c>
    </row>
    <row r="37" spans="1:8" ht="25.5" customHeight="1" thickBot="1" x14ac:dyDescent="0.3">
      <c r="A37" s="136" t="s">
        <v>43</v>
      </c>
      <c r="B37" s="15" t="s">
        <v>11</v>
      </c>
      <c r="C37" s="38">
        <v>1075</v>
      </c>
      <c r="D37" s="15">
        <v>1034</v>
      </c>
      <c r="E37" s="48">
        <v>258</v>
      </c>
      <c r="F37" s="48">
        <v>258</v>
      </c>
      <c r="G37" s="146">
        <v>258</v>
      </c>
    </row>
    <row r="38" spans="1:8" ht="35.25" customHeight="1" thickBot="1" x14ac:dyDescent="0.3">
      <c r="A38" s="22" t="s">
        <v>15</v>
      </c>
      <c r="B38" s="23"/>
      <c r="C38" s="61"/>
      <c r="D38" s="62"/>
      <c r="E38" s="62"/>
      <c r="F38" s="62"/>
      <c r="G38" s="63"/>
    </row>
    <row r="39" spans="1:8" ht="15.75" thickBot="1" x14ac:dyDescent="0.3">
      <c r="A39" s="24" t="s">
        <v>23</v>
      </c>
      <c r="B39" s="7" t="s">
        <v>24</v>
      </c>
      <c r="C39" s="161"/>
      <c r="D39" s="162"/>
      <c r="E39" s="162"/>
      <c r="F39" s="162"/>
      <c r="G39" s="163"/>
    </row>
    <row r="40" spans="1:8" ht="24.75" customHeight="1" x14ac:dyDescent="0.25">
      <c r="A40" s="25" t="s">
        <v>10</v>
      </c>
      <c r="B40" s="14" t="s">
        <v>24</v>
      </c>
      <c r="C40" s="14">
        <v>177</v>
      </c>
      <c r="D40" s="14">
        <v>177</v>
      </c>
      <c r="E40" s="49">
        <v>16020</v>
      </c>
      <c r="F40" s="49">
        <v>16020</v>
      </c>
      <c r="G40" s="147">
        <v>16020</v>
      </c>
      <c r="H40" s="133"/>
    </row>
    <row r="41" spans="1:8" ht="29.25" customHeight="1" thickBot="1" x14ac:dyDescent="0.3">
      <c r="A41" s="148" t="s">
        <v>14</v>
      </c>
      <c r="B41" s="18" t="s">
        <v>24</v>
      </c>
      <c r="C41" s="18">
        <v>177</v>
      </c>
      <c r="D41" s="18">
        <v>177</v>
      </c>
      <c r="E41" s="48">
        <v>16020</v>
      </c>
      <c r="F41" s="48">
        <v>16020</v>
      </c>
      <c r="G41" s="146">
        <v>16020</v>
      </c>
    </row>
    <row r="42" spans="1:8" ht="51" customHeight="1" thickBot="1" x14ac:dyDescent="0.3">
      <c r="A42" s="22" t="s">
        <v>31</v>
      </c>
      <c r="B42" s="23"/>
      <c r="C42" s="61"/>
      <c r="D42" s="62"/>
      <c r="E42" s="62"/>
      <c r="F42" s="62"/>
      <c r="G42" s="63"/>
    </row>
    <row r="43" spans="1:8" ht="33.75" customHeight="1" x14ac:dyDescent="0.25">
      <c r="A43" s="149" t="s">
        <v>32</v>
      </c>
      <c r="B43" s="14" t="s">
        <v>11</v>
      </c>
      <c r="C43" s="178"/>
      <c r="D43" s="179"/>
      <c r="E43" s="179"/>
      <c r="F43" s="179"/>
      <c r="G43" s="180"/>
    </row>
    <row r="44" spans="1:8" x14ac:dyDescent="0.25">
      <c r="A44" s="11" t="s">
        <v>10</v>
      </c>
      <c r="B44" s="9" t="s">
        <v>11</v>
      </c>
      <c r="C44" s="9">
        <v>1</v>
      </c>
      <c r="D44" s="9">
        <v>1</v>
      </c>
      <c r="E44" s="47">
        <v>1265.5999999999999</v>
      </c>
      <c r="F44" s="53" t="s">
        <v>54</v>
      </c>
      <c r="G44" s="150" t="s">
        <v>54</v>
      </c>
      <c r="H44" s="133"/>
    </row>
    <row r="45" spans="1:8" ht="54" customHeight="1" thickBot="1" x14ac:dyDescent="0.3">
      <c r="A45" s="136" t="s">
        <v>33</v>
      </c>
      <c r="B45" s="18" t="s">
        <v>11</v>
      </c>
      <c r="C45" s="45">
        <v>1</v>
      </c>
      <c r="D45" s="18">
        <v>1</v>
      </c>
      <c r="E45" s="48">
        <v>1265.5999999999999</v>
      </c>
      <c r="F45" s="54">
        <v>1465.6</v>
      </c>
      <c r="G45" s="151">
        <v>1465.6</v>
      </c>
    </row>
    <row r="46" spans="1:8" ht="60" customHeight="1" thickBot="1" x14ac:dyDescent="0.3">
      <c r="A46" s="22" t="s">
        <v>45</v>
      </c>
      <c r="B46" s="64"/>
      <c r="C46" s="62"/>
      <c r="D46" s="62"/>
      <c r="E46" s="62"/>
      <c r="F46" s="62"/>
      <c r="G46" s="63"/>
    </row>
    <row r="47" spans="1:8" ht="55.5" customHeight="1" thickBot="1" x14ac:dyDescent="0.3">
      <c r="A47" s="30" t="s">
        <v>45</v>
      </c>
      <c r="B47" s="7" t="s">
        <v>11</v>
      </c>
      <c r="C47" s="161"/>
      <c r="D47" s="162"/>
      <c r="E47" s="162"/>
      <c r="F47" s="162"/>
      <c r="G47" s="163"/>
    </row>
    <row r="48" spans="1:8" ht="27" customHeight="1" x14ac:dyDescent="0.25">
      <c r="A48" s="134" t="s">
        <v>17</v>
      </c>
      <c r="B48" s="19" t="s">
        <v>11</v>
      </c>
      <c r="C48" s="8">
        <v>35</v>
      </c>
      <c r="D48" s="18">
        <v>74</v>
      </c>
      <c r="E48" s="47">
        <v>256</v>
      </c>
      <c r="F48" s="55">
        <v>170</v>
      </c>
      <c r="G48" s="152">
        <v>170</v>
      </c>
    </row>
    <row r="49" spans="1:7" ht="54" customHeight="1" thickBot="1" x14ac:dyDescent="0.3">
      <c r="A49" s="136" t="s">
        <v>44</v>
      </c>
      <c r="B49" s="15" t="s">
        <v>11</v>
      </c>
      <c r="C49" s="38">
        <v>35</v>
      </c>
      <c r="D49" s="15">
        <v>74</v>
      </c>
      <c r="E49" s="48">
        <v>256</v>
      </c>
      <c r="F49" s="56">
        <v>170</v>
      </c>
      <c r="G49" s="153">
        <v>170</v>
      </c>
    </row>
    <row r="50" spans="1:7" ht="54.75" customHeight="1" thickBot="1" x14ac:dyDescent="0.3">
      <c r="A50" s="26" t="s">
        <v>34</v>
      </c>
      <c r="B50" s="7"/>
      <c r="C50" s="161"/>
      <c r="D50" s="162"/>
      <c r="E50" s="162"/>
      <c r="F50" s="162"/>
      <c r="G50" s="163"/>
    </row>
    <row r="51" spans="1:7" ht="28.5" customHeight="1" thickBot="1" x14ac:dyDescent="0.3">
      <c r="A51" s="22" t="s">
        <v>16</v>
      </c>
      <c r="B51" s="7" t="s">
        <v>11</v>
      </c>
      <c r="C51" s="168"/>
      <c r="D51" s="168"/>
      <c r="E51" s="168"/>
      <c r="F51" s="168"/>
      <c r="G51" s="169"/>
    </row>
    <row r="52" spans="1:7" ht="28.5" customHeight="1" x14ac:dyDescent="0.25">
      <c r="A52" s="134" t="s">
        <v>17</v>
      </c>
      <c r="B52" s="18" t="s">
        <v>11</v>
      </c>
      <c r="C52" s="8">
        <v>18</v>
      </c>
      <c r="D52" s="8">
        <v>18</v>
      </c>
      <c r="E52" s="8">
        <v>2640</v>
      </c>
      <c r="F52" s="8">
        <v>640</v>
      </c>
      <c r="G52" s="140">
        <v>640</v>
      </c>
    </row>
    <row r="53" spans="1:7" ht="70.5" customHeight="1" thickBot="1" x14ac:dyDescent="0.3">
      <c r="A53" s="136" t="s">
        <v>35</v>
      </c>
      <c r="B53" s="15" t="s">
        <v>11</v>
      </c>
      <c r="C53" s="15">
        <v>18</v>
      </c>
      <c r="D53" s="15">
        <v>18</v>
      </c>
      <c r="E53" s="15">
        <v>2640</v>
      </c>
      <c r="F53" s="8">
        <v>640</v>
      </c>
      <c r="G53" s="140">
        <v>640</v>
      </c>
    </row>
    <row r="54" spans="1:7" ht="24.75" customHeight="1" thickBot="1" x14ac:dyDescent="0.3">
      <c r="A54" s="22" t="s">
        <v>18</v>
      </c>
      <c r="B54" s="7" t="s">
        <v>11</v>
      </c>
      <c r="C54" s="164"/>
      <c r="D54" s="165"/>
      <c r="E54" s="165"/>
      <c r="F54" s="165"/>
      <c r="G54" s="166"/>
    </row>
    <row r="55" spans="1:7" x14ac:dyDescent="0.25">
      <c r="A55" s="134" t="s">
        <v>17</v>
      </c>
      <c r="B55" s="18" t="s">
        <v>11</v>
      </c>
      <c r="C55" s="8">
        <v>40</v>
      </c>
      <c r="D55" s="8">
        <v>40</v>
      </c>
      <c r="E55" s="8">
        <v>410.52</v>
      </c>
      <c r="F55" s="8">
        <v>130.4</v>
      </c>
      <c r="G55" s="140">
        <v>130.4</v>
      </c>
    </row>
    <row r="56" spans="1:7" ht="51.75" thickBot="1" x14ac:dyDescent="0.3">
      <c r="A56" s="138" t="s">
        <v>35</v>
      </c>
      <c r="B56" s="12" t="s">
        <v>11</v>
      </c>
      <c r="C56" s="8">
        <v>40</v>
      </c>
      <c r="D56" s="8">
        <v>40</v>
      </c>
      <c r="E56" s="9">
        <v>410.52</v>
      </c>
      <c r="F56" s="9">
        <v>130.4</v>
      </c>
      <c r="G56" s="154">
        <v>130.4</v>
      </c>
    </row>
    <row r="57" spans="1:7" ht="15.75" thickBot="1" x14ac:dyDescent="0.3">
      <c r="A57" s="30" t="s">
        <v>19</v>
      </c>
      <c r="B57" s="16" t="s">
        <v>11</v>
      </c>
      <c r="C57" s="64"/>
      <c r="D57" s="64"/>
      <c r="E57" s="64"/>
      <c r="F57" s="64"/>
      <c r="G57" s="65"/>
    </row>
    <row r="58" spans="1:7" x14ac:dyDescent="0.25">
      <c r="A58" s="134" t="s">
        <v>17</v>
      </c>
      <c r="B58" s="14" t="s">
        <v>11</v>
      </c>
      <c r="C58" s="8">
        <v>1309</v>
      </c>
      <c r="D58" s="8">
        <v>1328</v>
      </c>
      <c r="E58" s="8">
        <v>459.68</v>
      </c>
      <c r="F58" s="8">
        <v>179.6</v>
      </c>
      <c r="G58" s="140">
        <v>179.6</v>
      </c>
    </row>
    <row r="59" spans="1:7" ht="51.75" thickBot="1" x14ac:dyDescent="0.3">
      <c r="A59" s="138" t="s">
        <v>35</v>
      </c>
      <c r="B59" s="16" t="s">
        <v>11</v>
      </c>
      <c r="C59" s="9">
        <v>1309</v>
      </c>
      <c r="D59" s="9">
        <v>1328</v>
      </c>
      <c r="E59" s="9">
        <v>459.68</v>
      </c>
      <c r="F59" s="9">
        <v>179.6</v>
      </c>
      <c r="G59" s="154">
        <v>179.6</v>
      </c>
    </row>
    <row r="60" spans="1:7" ht="41.25" customHeight="1" thickBot="1" x14ac:dyDescent="0.3">
      <c r="A60" s="22" t="s">
        <v>36</v>
      </c>
      <c r="B60" s="17" t="s">
        <v>24</v>
      </c>
      <c r="C60" s="164"/>
      <c r="D60" s="165"/>
      <c r="E60" s="165"/>
      <c r="F60" s="165"/>
      <c r="G60" s="166"/>
    </row>
    <row r="61" spans="1:7" x14ac:dyDescent="0.25">
      <c r="A61" s="134" t="s">
        <v>17</v>
      </c>
      <c r="B61" s="27" t="s">
        <v>24</v>
      </c>
      <c r="C61" s="8">
        <v>0.28999999999999998</v>
      </c>
      <c r="D61" s="8">
        <v>0.5</v>
      </c>
      <c r="E61" s="8">
        <v>2061.86</v>
      </c>
      <c r="F61" s="8">
        <v>2560</v>
      </c>
      <c r="G61" s="140">
        <v>2560</v>
      </c>
    </row>
    <row r="62" spans="1:7" ht="51.75" thickBot="1" x14ac:dyDescent="0.3">
      <c r="A62" s="138" t="s">
        <v>37</v>
      </c>
      <c r="B62" s="28" t="s">
        <v>24</v>
      </c>
      <c r="C62" s="8">
        <v>0.28999999999999998</v>
      </c>
      <c r="D62" s="8">
        <v>0.5</v>
      </c>
      <c r="E62" s="9">
        <v>2061.86</v>
      </c>
      <c r="F62" s="9">
        <v>2560</v>
      </c>
      <c r="G62" s="154">
        <v>2560</v>
      </c>
    </row>
    <row r="63" spans="1:7" ht="38.25" customHeight="1" thickBot="1" x14ac:dyDescent="0.3">
      <c r="A63" s="22" t="s">
        <v>38</v>
      </c>
      <c r="B63" s="17" t="s">
        <v>24</v>
      </c>
      <c r="C63" s="164"/>
      <c r="D63" s="165"/>
      <c r="E63" s="165"/>
      <c r="F63" s="165"/>
      <c r="G63" s="166"/>
    </row>
    <row r="64" spans="1:7" x14ac:dyDescent="0.25">
      <c r="A64" s="134" t="s">
        <v>17</v>
      </c>
      <c r="B64" s="27" t="s">
        <v>24</v>
      </c>
      <c r="C64" s="8">
        <v>56</v>
      </c>
      <c r="D64" s="8">
        <v>280.8</v>
      </c>
      <c r="E64" s="8">
        <v>36620.54</v>
      </c>
      <c r="F64" s="8">
        <v>46291.7</v>
      </c>
      <c r="G64" s="140">
        <v>46291.7</v>
      </c>
    </row>
    <row r="65" spans="1:7" ht="51.75" thickBot="1" x14ac:dyDescent="0.3">
      <c r="A65" s="136" t="s">
        <v>37</v>
      </c>
      <c r="B65" s="33" t="s">
        <v>24</v>
      </c>
      <c r="C65" s="15">
        <v>56</v>
      </c>
      <c r="D65" s="15">
        <v>280.8</v>
      </c>
      <c r="E65" s="15">
        <v>36620.54</v>
      </c>
      <c r="F65" s="15">
        <v>46291.7</v>
      </c>
      <c r="G65" s="141">
        <v>46291.7</v>
      </c>
    </row>
    <row r="66" spans="1:7" ht="15.75" thickBot="1" x14ac:dyDescent="0.3">
      <c r="A66" s="30" t="s">
        <v>53</v>
      </c>
      <c r="B66" s="66" t="s">
        <v>47</v>
      </c>
      <c r="C66" s="50"/>
      <c r="D66" s="37"/>
      <c r="E66" s="50">
        <v>280.39999999999998</v>
      </c>
      <c r="F66" s="50">
        <v>280.39999999999998</v>
      </c>
      <c r="G66" s="57">
        <v>280.39999999999998</v>
      </c>
    </row>
    <row r="67" spans="1:7" ht="15.75" thickBot="1" x14ac:dyDescent="0.3">
      <c r="A67" s="30" t="s">
        <v>46</v>
      </c>
      <c r="B67" s="66" t="s">
        <v>47</v>
      </c>
      <c r="C67" s="64"/>
      <c r="D67" s="64"/>
      <c r="E67" s="7">
        <v>0</v>
      </c>
      <c r="F67" s="7">
        <v>1154.3</v>
      </c>
      <c r="G67" s="142">
        <v>1154.3</v>
      </c>
    </row>
    <row r="68" spans="1:7" ht="21.75" customHeight="1" thickBot="1" x14ac:dyDescent="0.3">
      <c r="A68" s="22" t="s">
        <v>48</v>
      </c>
      <c r="B68" s="62"/>
      <c r="C68" s="61"/>
      <c r="D68" s="62"/>
      <c r="E68" s="62"/>
      <c r="F68" s="62"/>
      <c r="G68" s="63"/>
    </row>
    <row r="69" spans="1:7" ht="15.75" thickBot="1" x14ac:dyDescent="0.3">
      <c r="A69" s="22" t="s">
        <v>48</v>
      </c>
      <c r="B69" s="7" t="s">
        <v>49</v>
      </c>
      <c r="C69" s="161"/>
      <c r="D69" s="162"/>
      <c r="E69" s="162"/>
      <c r="F69" s="162"/>
      <c r="G69" s="163"/>
    </row>
    <row r="70" spans="1:7" ht="15.75" thickBot="1" x14ac:dyDescent="0.3">
      <c r="A70" s="42" t="s">
        <v>10</v>
      </c>
      <c r="B70" s="7" t="s">
        <v>49</v>
      </c>
      <c r="C70" s="14">
        <v>220</v>
      </c>
      <c r="D70" s="60">
        <v>212</v>
      </c>
      <c r="E70" s="51">
        <v>100</v>
      </c>
      <c r="F70" s="58">
        <v>110</v>
      </c>
      <c r="G70" s="155">
        <v>110</v>
      </c>
    </row>
    <row r="71" spans="1:7" ht="15.75" thickBot="1" x14ac:dyDescent="0.3">
      <c r="A71" s="144" t="s">
        <v>50</v>
      </c>
      <c r="B71" s="7" t="s">
        <v>49</v>
      </c>
      <c r="C71" s="43">
        <v>220</v>
      </c>
      <c r="D71" s="12">
        <v>212</v>
      </c>
      <c r="E71" s="52">
        <v>100</v>
      </c>
      <c r="F71" s="59">
        <v>110</v>
      </c>
      <c r="G71" s="156">
        <v>110</v>
      </c>
    </row>
    <row r="72" spans="1:7" ht="21.75" customHeight="1" thickBot="1" x14ac:dyDescent="0.3">
      <c r="A72" s="22" t="s">
        <v>51</v>
      </c>
      <c r="B72" s="62"/>
      <c r="C72" s="61"/>
      <c r="D72" s="62"/>
      <c r="E72" s="62"/>
      <c r="F72" s="62"/>
      <c r="G72" s="63"/>
    </row>
    <row r="73" spans="1:7" ht="15.75" thickBot="1" x14ac:dyDescent="0.3">
      <c r="A73" s="22" t="s">
        <v>51</v>
      </c>
      <c r="B73" s="7" t="s">
        <v>49</v>
      </c>
      <c r="C73" s="161"/>
      <c r="D73" s="162"/>
      <c r="E73" s="162"/>
      <c r="F73" s="162"/>
      <c r="G73" s="163"/>
    </row>
    <row r="74" spans="1:7" ht="15.75" thickBot="1" x14ac:dyDescent="0.3">
      <c r="A74" s="42" t="s">
        <v>10</v>
      </c>
      <c r="B74" s="7" t="s">
        <v>49</v>
      </c>
      <c r="C74" s="14">
        <v>420</v>
      </c>
      <c r="D74" s="60">
        <v>531</v>
      </c>
      <c r="E74" s="51">
        <v>100</v>
      </c>
      <c r="F74" s="58">
        <v>130</v>
      </c>
      <c r="G74" s="155">
        <v>130</v>
      </c>
    </row>
    <row r="75" spans="1:7" ht="26.25" thickBot="1" x14ac:dyDescent="0.3">
      <c r="A75" s="144" t="s">
        <v>52</v>
      </c>
      <c r="B75" s="7" t="s">
        <v>49</v>
      </c>
      <c r="C75" s="43">
        <v>420</v>
      </c>
      <c r="D75" s="12">
        <v>531</v>
      </c>
      <c r="E75" s="52">
        <v>100</v>
      </c>
      <c r="F75" s="59">
        <v>130</v>
      </c>
      <c r="G75" s="156">
        <v>130</v>
      </c>
    </row>
    <row r="76" spans="1:7" ht="27" thickBot="1" x14ac:dyDescent="0.3">
      <c r="A76" s="157" t="s">
        <v>55</v>
      </c>
      <c r="B76" s="23"/>
      <c r="C76" s="61"/>
      <c r="D76" s="62"/>
      <c r="E76" s="62"/>
      <c r="F76" s="62"/>
      <c r="G76" s="63"/>
    </row>
    <row r="77" spans="1:7" ht="32.25" customHeight="1" thickBot="1" x14ac:dyDescent="0.3">
      <c r="A77" s="24" t="s">
        <v>55</v>
      </c>
      <c r="B77" s="7" t="s">
        <v>57</v>
      </c>
      <c r="C77" s="161"/>
      <c r="D77" s="162"/>
      <c r="E77" s="162"/>
      <c r="F77" s="162"/>
      <c r="G77" s="163"/>
    </row>
    <row r="78" spans="1:7" ht="15.75" thickBot="1" x14ac:dyDescent="0.3">
      <c r="A78" s="25" t="s">
        <v>10</v>
      </c>
      <c r="B78" s="7" t="s">
        <v>57</v>
      </c>
      <c r="C78" s="14">
        <v>0</v>
      </c>
      <c r="D78" s="14">
        <v>0.14799999999999999</v>
      </c>
      <c r="E78" s="49">
        <v>0</v>
      </c>
      <c r="F78" s="49">
        <v>924</v>
      </c>
      <c r="G78" s="147">
        <v>924</v>
      </c>
    </row>
    <row r="79" spans="1:7" ht="39" thickBot="1" x14ac:dyDescent="0.3">
      <c r="A79" s="144" t="s">
        <v>56</v>
      </c>
      <c r="B79" s="7" t="s">
        <v>57</v>
      </c>
      <c r="C79" s="12">
        <v>0</v>
      </c>
      <c r="D79" s="12">
        <v>0.14799999999999999</v>
      </c>
      <c r="E79" s="52">
        <v>0</v>
      </c>
      <c r="F79" s="52">
        <v>924</v>
      </c>
      <c r="G79" s="158">
        <v>924</v>
      </c>
    </row>
    <row r="80" spans="1:7" x14ac:dyDescent="0.25">
      <c r="A80" s="39"/>
      <c r="B80" s="40"/>
      <c r="C80" s="41"/>
      <c r="D80" s="41"/>
      <c r="E80" s="41"/>
      <c r="F80" s="41"/>
      <c r="G80" s="41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</sheetData>
  <mergeCells count="26">
    <mergeCell ref="C77:G77"/>
    <mergeCell ref="C54:G54"/>
    <mergeCell ref="C60:G60"/>
    <mergeCell ref="A3:A4"/>
    <mergeCell ref="B3:B4"/>
    <mergeCell ref="C3:D3"/>
    <mergeCell ref="E3:G3"/>
    <mergeCell ref="C6:G6"/>
    <mergeCell ref="C24:G24"/>
    <mergeCell ref="C7:G7"/>
    <mergeCell ref="C39:G39"/>
    <mergeCell ref="C43:G43"/>
    <mergeCell ref="C50:G50"/>
    <mergeCell ref="C51:G51"/>
    <mergeCell ref="C69:G69"/>
    <mergeCell ref="A1:G1"/>
    <mergeCell ref="C73:G73"/>
    <mergeCell ref="C63:G63"/>
    <mergeCell ref="C10:G10"/>
    <mergeCell ref="C13:G13"/>
    <mergeCell ref="C16:G16"/>
    <mergeCell ref="C21:G21"/>
    <mergeCell ref="C31:G31"/>
    <mergeCell ref="C27:G27"/>
    <mergeCell ref="C35:G35"/>
    <mergeCell ref="C47:G47"/>
  </mergeCells>
  <hyperlinks>
    <hyperlink ref="A1" r:id="rId1" display="consultantplus://offline/ref=81C534AC1618B38338B7138DDEB14344F59B417381706259B468524054C32ECBB30FCA5546109B5D4A4FB36DK0O"/>
  </hyperlinks>
  <pageMargins left="0.70866141732283472" right="0.70866141732283472" top="0.55118110236220474" bottom="0.55118110236220474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112" workbookViewId="0">
      <selection activeCell="A118" sqref="A118"/>
    </sheetView>
  </sheetViews>
  <sheetFormatPr defaultRowHeight="15" x14ac:dyDescent="0.25"/>
  <cols>
    <col min="1" max="1" width="47.85546875" customWidth="1"/>
    <col min="2" max="2" width="10.28515625" customWidth="1"/>
    <col min="4" max="4" width="10.7109375" customWidth="1"/>
    <col min="5" max="5" width="11.28515625" customWidth="1"/>
    <col min="6" max="6" width="12" customWidth="1"/>
    <col min="7" max="7" width="11" customWidth="1"/>
  </cols>
  <sheetData>
    <row r="1" spans="1:7" ht="50.25" customHeight="1" thickBot="1" x14ac:dyDescent="0.3">
      <c r="A1" s="183" t="s">
        <v>123</v>
      </c>
      <c r="B1" s="183"/>
      <c r="C1" s="183"/>
      <c r="D1" s="183"/>
      <c r="E1" s="183"/>
      <c r="F1" s="183"/>
      <c r="G1" s="183"/>
    </row>
    <row r="2" spans="1:7" ht="38.25" customHeight="1" x14ac:dyDescent="0.25">
      <c r="A2" s="184" t="s">
        <v>0</v>
      </c>
      <c r="B2" s="186" t="s">
        <v>1</v>
      </c>
      <c r="C2" s="186" t="s">
        <v>2</v>
      </c>
      <c r="D2" s="186"/>
      <c r="E2" s="186" t="s">
        <v>3</v>
      </c>
      <c r="F2" s="186"/>
      <c r="G2" s="188"/>
    </row>
    <row r="3" spans="1:7" ht="72.75" thickBot="1" x14ac:dyDescent="0.3">
      <c r="A3" s="185"/>
      <c r="B3" s="187"/>
      <c r="C3" s="67" t="s">
        <v>4</v>
      </c>
      <c r="D3" s="67" t="s">
        <v>5</v>
      </c>
      <c r="E3" s="67" t="s">
        <v>6</v>
      </c>
      <c r="F3" s="67" t="s">
        <v>7</v>
      </c>
      <c r="G3" s="68" t="s">
        <v>8</v>
      </c>
    </row>
    <row r="4" spans="1:7" ht="15.75" thickBot="1" x14ac:dyDescent="0.3">
      <c r="A4" s="69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1">
        <v>7</v>
      </c>
    </row>
    <row r="5" spans="1:7" ht="15.75" thickBot="1" x14ac:dyDescent="0.3">
      <c r="A5" s="72" t="s">
        <v>59</v>
      </c>
      <c r="B5" s="73"/>
      <c r="C5" s="73"/>
      <c r="D5" s="73"/>
      <c r="E5" s="74">
        <v>22868.6</v>
      </c>
      <c r="F5" s="74">
        <v>27913.599999999999</v>
      </c>
      <c r="G5" s="75">
        <v>27913.5</v>
      </c>
    </row>
    <row r="6" spans="1:7" ht="36" x14ac:dyDescent="0.25">
      <c r="A6" s="76" t="s">
        <v>60</v>
      </c>
      <c r="B6" s="77"/>
      <c r="C6" s="181"/>
      <c r="D6" s="181"/>
      <c r="E6" s="181"/>
      <c r="F6" s="181"/>
      <c r="G6" s="182"/>
    </row>
    <row r="7" spans="1:7" x14ac:dyDescent="0.25">
      <c r="A7" s="78" t="s">
        <v>61</v>
      </c>
      <c r="B7" s="79" t="s">
        <v>62</v>
      </c>
      <c r="C7" s="192"/>
      <c r="D7" s="192"/>
      <c r="E7" s="192"/>
      <c r="F7" s="192"/>
      <c r="G7" s="193"/>
    </row>
    <row r="8" spans="1:7" x14ac:dyDescent="0.25">
      <c r="A8" s="78" t="s">
        <v>63</v>
      </c>
      <c r="B8" s="79"/>
      <c r="C8" s="79"/>
      <c r="D8" s="79"/>
      <c r="E8" s="79"/>
      <c r="F8" s="79"/>
      <c r="G8" s="80"/>
    </row>
    <row r="9" spans="1:7" ht="24" x14ac:dyDescent="0.25">
      <c r="A9" s="78" t="s">
        <v>64</v>
      </c>
      <c r="B9" s="79"/>
      <c r="C9" s="79"/>
      <c r="D9" s="79"/>
      <c r="E9" s="81"/>
      <c r="F9" s="81"/>
      <c r="G9" s="82"/>
    </row>
    <row r="10" spans="1:7" ht="36.75" thickBot="1" x14ac:dyDescent="0.3">
      <c r="A10" s="83" t="s">
        <v>65</v>
      </c>
      <c r="B10" s="84"/>
      <c r="C10" s="84">
        <v>272500</v>
      </c>
      <c r="D10" s="84">
        <v>286500</v>
      </c>
      <c r="E10" s="85">
        <v>14519.5</v>
      </c>
      <c r="F10" s="85">
        <v>18171.099999999999</v>
      </c>
      <c r="G10" s="86">
        <v>18171</v>
      </c>
    </row>
    <row r="11" spans="1:7" ht="36" x14ac:dyDescent="0.25">
      <c r="A11" s="76" t="s">
        <v>66</v>
      </c>
      <c r="B11" s="77"/>
      <c r="C11" s="189"/>
      <c r="D11" s="190"/>
      <c r="E11" s="190"/>
      <c r="F11" s="190"/>
      <c r="G11" s="191"/>
    </row>
    <row r="12" spans="1:7" x14ac:dyDescent="0.25">
      <c r="A12" s="78" t="s">
        <v>61</v>
      </c>
      <c r="B12" s="79" t="s">
        <v>62</v>
      </c>
      <c r="C12" s="194"/>
      <c r="D12" s="195"/>
      <c r="E12" s="195"/>
      <c r="F12" s="195"/>
      <c r="G12" s="196"/>
    </row>
    <row r="13" spans="1:7" x14ac:dyDescent="0.25">
      <c r="A13" s="78" t="s">
        <v>63</v>
      </c>
      <c r="B13" s="79"/>
      <c r="C13" s="79"/>
      <c r="D13" s="79"/>
      <c r="E13" s="79"/>
      <c r="F13" s="79"/>
      <c r="G13" s="80"/>
    </row>
    <row r="14" spans="1:7" ht="24" x14ac:dyDescent="0.25">
      <c r="A14" s="78" t="s">
        <v>64</v>
      </c>
      <c r="B14" s="79"/>
      <c r="C14" s="79"/>
      <c r="D14" s="79"/>
      <c r="E14" s="81"/>
      <c r="F14" s="81"/>
      <c r="G14" s="82"/>
    </row>
    <row r="15" spans="1:7" ht="36.75" thickBot="1" x14ac:dyDescent="0.3">
      <c r="A15" s="83" t="s">
        <v>67</v>
      </c>
      <c r="B15" s="84"/>
      <c r="C15" s="84">
        <v>88700</v>
      </c>
      <c r="D15" s="84">
        <v>88705</v>
      </c>
      <c r="E15" s="85">
        <v>5327.5</v>
      </c>
      <c r="F15" s="85">
        <v>6720.9</v>
      </c>
      <c r="G15" s="86">
        <v>6720.9</v>
      </c>
    </row>
    <row r="16" spans="1:7" ht="36" x14ac:dyDescent="0.25">
      <c r="A16" s="76" t="s">
        <v>68</v>
      </c>
      <c r="B16" s="77"/>
      <c r="C16" s="189"/>
      <c r="D16" s="190"/>
      <c r="E16" s="190"/>
      <c r="F16" s="190"/>
      <c r="G16" s="191"/>
    </row>
    <row r="17" spans="1:7" x14ac:dyDescent="0.25">
      <c r="A17" s="78" t="s">
        <v>69</v>
      </c>
      <c r="B17" s="79" t="s">
        <v>62</v>
      </c>
      <c r="C17" s="197"/>
      <c r="D17" s="198"/>
      <c r="E17" s="198"/>
      <c r="F17" s="198"/>
      <c r="G17" s="199"/>
    </row>
    <row r="18" spans="1:7" x14ac:dyDescent="0.25">
      <c r="A18" s="78" t="s">
        <v>63</v>
      </c>
      <c r="B18" s="79"/>
      <c r="C18" s="79"/>
      <c r="D18" s="79"/>
      <c r="E18" s="79"/>
      <c r="F18" s="79"/>
      <c r="G18" s="80"/>
    </row>
    <row r="19" spans="1:7" ht="24" x14ac:dyDescent="0.25">
      <c r="A19" s="78" t="s">
        <v>64</v>
      </c>
      <c r="B19" s="79"/>
      <c r="C19" s="79"/>
      <c r="D19" s="79"/>
      <c r="E19" s="81"/>
      <c r="F19" s="81"/>
      <c r="G19" s="82"/>
    </row>
    <row r="20" spans="1:7" ht="36.75" thickBot="1" x14ac:dyDescent="0.3">
      <c r="A20" s="83" t="s">
        <v>70</v>
      </c>
      <c r="B20" s="84"/>
      <c r="C20" s="84">
        <v>540</v>
      </c>
      <c r="D20" s="84">
        <v>540</v>
      </c>
      <c r="E20" s="85">
        <v>1266.2</v>
      </c>
      <c r="F20" s="85">
        <v>1266.2</v>
      </c>
      <c r="G20" s="86">
        <v>1266.2</v>
      </c>
    </row>
    <row r="21" spans="1:7" ht="24" x14ac:dyDescent="0.25">
      <c r="A21" s="76" t="s">
        <v>71</v>
      </c>
      <c r="B21" s="77"/>
      <c r="C21" s="189"/>
      <c r="D21" s="190"/>
      <c r="E21" s="190"/>
      <c r="F21" s="190"/>
      <c r="G21" s="191"/>
    </row>
    <row r="22" spans="1:7" x14ac:dyDescent="0.25">
      <c r="A22" s="78" t="s">
        <v>69</v>
      </c>
      <c r="B22" s="79" t="s">
        <v>62</v>
      </c>
      <c r="C22" s="197"/>
      <c r="D22" s="198"/>
      <c r="E22" s="198"/>
      <c r="F22" s="198"/>
      <c r="G22" s="199"/>
    </row>
    <row r="23" spans="1:7" x14ac:dyDescent="0.25">
      <c r="A23" s="78" t="s">
        <v>63</v>
      </c>
      <c r="B23" s="79"/>
      <c r="C23" s="79"/>
      <c r="D23" s="79"/>
      <c r="E23" s="79"/>
      <c r="F23" s="79"/>
      <c r="G23" s="80"/>
    </row>
    <row r="24" spans="1:7" ht="24" x14ac:dyDescent="0.25">
      <c r="A24" s="78" t="s">
        <v>64</v>
      </c>
      <c r="B24" s="79"/>
      <c r="C24" s="79"/>
      <c r="D24" s="79"/>
      <c r="E24" s="81"/>
      <c r="F24" s="81"/>
      <c r="G24" s="82"/>
    </row>
    <row r="25" spans="1:7" ht="24.75" thickBot="1" x14ac:dyDescent="0.3">
      <c r="A25" s="83" t="s">
        <v>72</v>
      </c>
      <c r="B25" s="84"/>
      <c r="C25" s="84">
        <v>7000</v>
      </c>
      <c r="D25" s="84">
        <v>7000</v>
      </c>
      <c r="E25" s="85">
        <v>1755.4</v>
      </c>
      <c r="F25" s="85">
        <v>1755.4</v>
      </c>
      <c r="G25" s="86">
        <v>1755.4</v>
      </c>
    </row>
    <row r="26" spans="1:7" ht="15.75" thickBot="1" x14ac:dyDescent="0.3">
      <c r="A26" s="87" t="s">
        <v>73</v>
      </c>
      <c r="B26" s="88"/>
      <c r="C26" s="88"/>
      <c r="D26" s="88"/>
      <c r="E26" s="89">
        <v>19583.599999999999</v>
      </c>
      <c r="F26" s="89">
        <v>24100.3</v>
      </c>
      <c r="G26" s="90">
        <v>24100.3</v>
      </c>
    </row>
    <row r="27" spans="1:7" x14ac:dyDescent="0.25">
      <c r="A27" s="76" t="s">
        <v>74</v>
      </c>
      <c r="B27" s="77"/>
      <c r="C27" s="189"/>
      <c r="D27" s="190"/>
      <c r="E27" s="190"/>
      <c r="F27" s="190"/>
      <c r="G27" s="191"/>
    </row>
    <row r="28" spans="1:7" x14ac:dyDescent="0.25">
      <c r="A28" s="78" t="s">
        <v>75</v>
      </c>
      <c r="B28" s="79" t="s">
        <v>62</v>
      </c>
      <c r="C28" s="197"/>
      <c r="D28" s="198"/>
      <c r="E28" s="198"/>
      <c r="F28" s="198"/>
      <c r="G28" s="199"/>
    </row>
    <row r="29" spans="1:7" ht="24" x14ac:dyDescent="0.25">
      <c r="A29" s="78" t="s">
        <v>76</v>
      </c>
      <c r="B29" s="79"/>
      <c r="C29" s="79"/>
      <c r="D29" s="79"/>
      <c r="E29" s="79"/>
      <c r="F29" s="79"/>
      <c r="G29" s="80"/>
    </row>
    <row r="30" spans="1:7" ht="24" x14ac:dyDescent="0.25">
      <c r="A30" s="78" t="s">
        <v>77</v>
      </c>
      <c r="B30" s="79"/>
      <c r="C30" s="79"/>
      <c r="D30" s="79"/>
      <c r="E30" s="81"/>
      <c r="F30" s="81"/>
      <c r="G30" s="82"/>
    </row>
    <row r="31" spans="1:7" ht="15.75" thickBot="1" x14ac:dyDescent="0.3">
      <c r="A31" s="83" t="s">
        <v>78</v>
      </c>
      <c r="B31" s="84"/>
      <c r="C31" s="79">
        <v>4</v>
      </c>
      <c r="D31" s="79">
        <v>4</v>
      </c>
      <c r="E31" s="85">
        <v>3000</v>
      </c>
      <c r="F31" s="85">
        <v>3000</v>
      </c>
      <c r="G31" s="86">
        <v>3000</v>
      </c>
    </row>
    <row r="32" spans="1:7" ht="24" x14ac:dyDescent="0.25">
      <c r="A32" s="76" t="s">
        <v>79</v>
      </c>
      <c r="B32" s="77"/>
      <c r="C32" s="189"/>
      <c r="D32" s="190"/>
      <c r="E32" s="190"/>
      <c r="F32" s="190"/>
      <c r="G32" s="191"/>
    </row>
    <row r="33" spans="1:7" x14ac:dyDescent="0.25">
      <c r="A33" s="78" t="s">
        <v>80</v>
      </c>
      <c r="B33" s="79" t="s">
        <v>81</v>
      </c>
      <c r="C33" s="197"/>
      <c r="D33" s="198"/>
      <c r="E33" s="198"/>
      <c r="F33" s="198"/>
      <c r="G33" s="199"/>
    </row>
    <row r="34" spans="1:7" ht="24" x14ac:dyDescent="0.25">
      <c r="A34" s="78" t="s">
        <v>76</v>
      </c>
      <c r="B34" s="79"/>
      <c r="C34" s="79"/>
      <c r="D34" s="79"/>
      <c r="E34" s="79"/>
      <c r="F34" s="79"/>
      <c r="G34" s="80"/>
    </row>
    <row r="35" spans="1:7" ht="24" x14ac:dyDescent="0.25">
      <c r="A35" s="78" t="s">
        <v>77</v>
      </c>
      <c r="B35" s="79"/>
      <c r="C35" s="79"/>
      <c r="D35" s="79"/>
      <c r="E35" s="81"/>
      <c r="F35" s="81"/>
      <c r="G35" s="82"/>
    </row>
    <row r="36" spans="1:7" ht="24.75" thickBot="1" x14ac:dyDescent="0.3">
      <c r="A36" s="83" t="s">
        <v>82</v>
      </c>
      <c r="B36" s="84"/>
      <c r="C36" s="79">
        <v>22280</v>
      </c>
      <c r="D36" s="79">
        <v>22161</v>
      </c>
      <c r="E36" s="85">
        <v>9218.6</v>
      </c>
      <c r="F36" s="85">
        <v>13735.3</v>
      </c>
      <c r="G36" s="86">
        <v>13735.3</v>
      </c>
    </row>
    <row r="37" spans="1:7" ht="24" x14ac:dyDescent="0.25">
      <c r="A37" s="76" t="s">
        <v>83</v>
      </c>
      <c r="B37" s="77"/>
      <c r="C37" s="189"/>
      <c r="D37" s="190"/>
      <c r="E37" s="190"/>
      <c r="F37" s="190"/>
      <c r="G37" s="191"/>
    </row>
    <row r="38" spans="1:7" x14ac:dyDescent="0.25">
      <c r="A38" s="78" t="s">
        <v>80</v>
      </c>
      <c r="B38" s="79" t="s">
        <v>81</v>
      </c>
      <c r="C38" s="197"/>
      <c r="D38" s="198"/>
      <c r="E38" s="198"/>
      <c r="F38" s="198"/>
      <c r="G38" s="199"/>
    </row>
    <row r="39" spans="1:7" ht="24" x14ac:dyDescent="0.25">
      <c r="A39" s="78" t="s">
        <v>76</v>
      </c>
      <c r="B39" s="79"/>
      <c r="C39" s="79"/>
      <c r="D39" s="79"/>
      <c r="E39" s="79"/>
      <c r="F39" s="79"/>
      <c r="G39" s="80"/>
    </row>
    <row r="40" spans="1:7" ht="24" x14ac:dyDescent="0.25">
      <c r="A40" s="78" t="s">
        <v>77</v>
      </c>
      <c r="B40" s="79"/>
      <c r="C40" s="79"/>
      <c r="D40" s="79"/>
      <c r="E40" s="81"/>
      <c r="F40" s="81"/>
      <c r="G40" s="82"/>
    </row>
    <row r="41" spans="1:7" ht="24.75" thickBot="1" x14ac:dyDescent="0.3">
      <c r="A41" s="78" t="s">
        <v>84</v>
      </c>
      <c r="B41" s="79"/>
      <c r="C41" s="79">
        <v>10720</v>
      </c>
      <c r="D41" s="79">
        <v>11040</v>
      </c>
      <c r="E41" s="81">
        <v>4278</v>
      </c>
      <c r="F41" s="81">
        <v>4278</v>
      </c>
      <c r="G41" s="82">
        <v>4278</v>
      </c>
    </row>
    <row r="42" spans="1:7" ht="36" x14ac:dyDescent="0.25">
      <c r="A42" s="76" t="s">
        <v>85</v>
      </c>
      <c r="B42" s="77"/>
      <c r="C42" s="189"/>
      <c r="D42" s="190"/>
      <c r="E42" s="190"/>
      <c r="F42" s="190"/>
      <c r="G42" s="191"/>
    </row>
    <row r="43" spans="1:7" x14ac:dyDescent="0.25">
      <c r="A43" s="78" t="s">
        <v>86</v>
      </c>
      <c r="B43" s="79" t="s">
        <v>11</v>
      </c>
      <c r="C43" s="197"/>
      <c r="D43" s="198"/>
      <c r="E43" s="198"/>
      <c r="F43" s="198"/>
      <c r="G43" s="199"/>
    </row>
    <row r="44" spans="1:7" ht="24" x14ac:dyDescent="0.25">
      <c r="A44" s="78" t="s">
        <v>76</v>
      </c>
      <c r="B44" s="79"/>
      <c r="C44" s="79"/>
      <c r="D44" s="79"/>
      <c r="E44" s="79"/>
      <c r="F44" s="79"/>
      <c r="G44" s="80"/>
    </row>
    <row r="45" spans="1:7" ht="24" x14ac:dyDescent="0.25">
      <c r="A45" s="78" t="s">
        <v>77</v>
      </c>
      <c r="B45" s="79"/>
      <c r="C45" s="79"/>
      <c r="D45" s="79"/>
      <c r="E45" s="81"/>
      <c r="F45" s="81"/>
      <c r="G45" s="82"/>
    </row>
    <row r="46" spans="1:7" ht="36.75" thickBot="1" x14ac:dyDescent="0.3">
      <c r="A46" s="78" t="s">
        <v>87</v>
      </c>
      <c r="B46" s="79"/>
      <c r="C46" s="79">
        <v>1</v>
      </c>
      <c r="D46" s="79">
        <v>1</v>
      </c>
      <c r="E46" s="81">
        <v>500</v>
      </c>
      <c r="F46" s="81">
        <v>500</v>
      </c>
      <c r="G46" s="82">
        <v>500</v>
      </c>
    </row>
    <row r="47" spans="1:7" ht="36" x14ac:dyDescent="0.25">
      <c r="A47" s="76" t="s">
        <v>88</v>
      </c>
      <c r="B47" s="77"/>
      <c r="C47" s="189"/>
      <c r="D47" s="190"/>
      <c r="E47" s="190"/>
      <c r="F47" s="190"/>
      <c r="G47" s="191"/>
    </row>
    <row r="48" spans="1:7" x14ac:dyDescent="0.25">
      <c r="A48" s="78" t="s">
        <v>86</v>
      </c>
      <c r="B48" s="79" t="s">
        <v>11</v>
      </c>
      <c r="C48" s="197"/>
      <c r="D48" s="198"/>
      <c r="E48" s="198"/>
      <c r="F48" s="198"/>
      <c r="G48" s="199"/>
    </row>
    <row r="49" spans="1:7" ht="24" x14ac:dyDescent="0.25">
      <c r="A49" s="78" t="s">
        <v>76</v>
      </c>
      <c r="B49" s="79"/>
      <c r="C49" s="79"/>
      <c r="D49" s="79"/>
      <c r="E49" s="79"/>
      <c r="F49" s="79"/>
      <c r="G49" s="80"/>
    </row>
    <row r="50" spans="1:7" ht="24" x14ac:dyDescent="0.25">
      <c r="A50" s="78" t="s">
        <v>77</v>
      </c>
      <c r="B50" s="79"/>
      <c r="C50" s="79"/>
      <c r="D50" s="79"/>
      <c r="E50" s="81"/>
      <c r="F50" s="81"/>
      <c r="G50" s="82"/>
    </row>
    <row r="51" spans="1:7" ht="36.75" thickBot="1" x14ac:dyDescent="0.3">
      <c r="A51" s="91" t="s">
        <v>89</v>
      </c>
      <c r="B51" s="92"/>
      <c r="C51" s="92">
        <v>9</v>
      </c>
      <c r="D51" s="92">
        <v>9</v>
      </c>
      <c r="E51" s="93">
        <v>2587</v>
      </c>
      <c r="F51" s="93">
        <v>2587</v>
      </c>
      <c r="G51" s="94">
        <v>2587</v>
      </c>
    </row>
    <row r="52" spans="1:7" ht="30.75" thickBot="1" x14ac:dyDescent="0.3">
      <c r="A52" s="87" t="s">
        <v>90</v>
      </c>
      <c r="B52" s="88"/>
      <c r="C52" s="88"/>
      <c r="D52" s="88"/>
      <c r="E52" s="89">
        <v>48990.9</v>
      </c>
      <c r="F52" s="89">
        <v>56320.4</v>
      </c>
      <c r="G52" s="90">
        <v>56320.2</v>
      </c>
    </row>
    <row r="53" spans="1:7" ht="36" x14ac:dyDescent="0.25">
      <c r="A53" s="76" t="s">
        <v>91</v>
      </c>
      <c r="B53" s="77"/>
      <c r="C53" s="189"/>
      <c r="D53" s="190"/>
      <c r="E53" s="190"/>
      <c r="F53" s="190"/>
      <c r="G53" s="191"/>
    </row>
    <row r="54" spans="1:7" x14ac:dyDescent="0.25">
      <c r="A54" s="78" t="s">
        <v>92</v>
      </c>
      <c r="B54" s="79" t="s">
        <v>81</v>
      </c>
      <c r="C54" s="197"/>
      <c r="D54" s="198"/>
      <c r="E54" s="198"/>
      <c r="F54" s="198"/>
      <c r="G54" s="199"/>
    </row>
    <row r="55" spans="1:7" ht="24" x14ac:dyDescent="0.25">
      <c r="A55" s="78" t="s">
        <v>76</v>
      </c>
      <c r="B55" s="79"/>
      <c r="C55" s="79"/>
      <c r="D55" s="79"/>
      <c r="E55" s="79"/>
      <c r="F55" s="79"/>
      <c r="G55" s="80"/>
    </row>
    <row r="56" spans="1:7" ht="24" x14ac:dyDescent="0.25">
      <c r="A56" s="78" t="s">
        <v>93</v>
      </c>
      <c r="B56" s="79"/>
      <c r="C56" s="79"/>
      <c r="D56" s="79"/>
      <c r="E56" s="81"/>
      <c r="F56" s="81"/>
      <c r="G56" s="82"/>
    </row>
    <row r="57" spans="1:7" ht="36.75" thickBot="1" x14ac:dyDescent="0.3">
      <c r="A57" s="83" t="s">
        <v>94</v>
      </c>
      <c r="B57" s="84"/>
      <c r="C57" s="84">
        <v>4570</v>
      </c>
      <c r="D57" s="84">
        <v>4653</v>
      </c>
      <c r="E57" s="85">
        <v>24386.6</v>
      </c>
      <c r="F57" s="85">
        <v>24360.799999999999</v>
      </c>
      <c r="G57" s="86">
        <v>24360.799999999999</v>
      </c>
    </row>
    <row r="58" spans="1:7" ht="36" x14ac:dyDescent="0.25">
      <c r="A58" s="76" t="s">
        <v>88</v>
      </c>
      <c r="B58" s="77"/>
      <c r="C58" s="189"/>
      <c r="D58" s="190"/>
      <c r="E58" s="190"/>
      <c r="F58" s="190"/>
      <c r="G58" s="191"/>
    </row>
    <row r="59" spans="1:7" x14ac:dyDescent="0.25">
      <c r="A59" s="78" t="s">
        <v>86</v>
      </c>
      <c r="B59" s="79" t="s">
        <v>11</v>
      </c>
      <c r="C59" s="197"/>
      <c r="D59" s="198"/>
      <c r="E59" s="198"/>
      <c r="F59" s="198"/>
      <c r="G59" s="199"/>
    </row>
    <row r="60" spans="1:7" ht="24" x14ac:dyDescent="0.25">
      <c r="A60" s="78" t="s">
        <v>76</v>
      </c>
      <c r="B60" s="79"/>
      <c r="C60" s="79"/>
      <c r="D60" s="79"/>
      <c r="E60" s="79"/>
      <c r="F60" s="79"/>
      <c r="G60" s="80"/>
    </row>
    <row r="61" spans="1:7" ht="24" x14ac:dyDescent="0.25">
      <c r="A61" s="78" t="s">
        <v>93</v>
      </c>
      <c r="B61" s="79"/>
      <c r="C61" s="79"/>
      <c r="D61" s="79"/>
      <c r="E61" s="81"/>
      <c r="F61" s="81"/>
      <c r="G61" s="82"/>
    </row>
    <row r="62" spans="1:7" ht="36.75" thickBot="1" x14ac:dyDescent="0.3">
      <c r="A62" s="83" t="s">
        <v>89</v>
      </c>
      <c r="B62" s="84"/>
      <c r="C62" s="79">
        <v>753</v>
      </c>
      <c r="D62" s="79">
        <v>759</v>
      </c>
      <c r="E62" s="85">
        <v>23576.400000000001</v>
      </c>
      <c r="F62" s="85">
        <v>30931.7</v>
      </c>
      <c r="G62" s="86">
        <v>30931.5</v>
      </c>
    </row>
    <row r="63" spans="1:7" ht="36" x14ac:dyDescent="0.25">
      <c r="A63" s="76" t="s">
        <v>85</v>
      </c>
      <c r="B63" s="77"/>
      <c r="C63" s="189"/>
      <c r="D63" s="190"/>
      <c r="E63" s="190"/>
      <c r="F63" s="190"/>
      <c r="G63" s="191"/>
    </row>
    <row r="64" spans="1:7" x14ac:dyDescent="0.25">
      <c r="A64" s="78" t="s">
        <v>86</v>
      </c>
      <c r="B64" s="79" t="s">
        <v>11</v>
      </c>
      <c r="C64" s="197"/>
      <c r="D64" s="198"/>
      <c r="E64" s="198"/>
      <c r="F64" s="198"/>
      <c r="G64" s="199"/>
    </row>
    <row r="65" spans="1:7" ht="24" x14ac:dyDescent="0.25">
      <c r="A65" s="78" t="s">
        <v>76</v>
      </c>
      <c r="B65" s="79"/>
      <c r="C65" s="79"/>
      <c r="D65" s="79"/>
      <c r="E65" s="79"/>
      <c r="F65" s="79"/>
      <c r="G65" s="80"/>
    </row>
    <row r="66" spans="1:7" ht="24" x14ac:dyDescent="0.25">
      <c r="A66" s="78" t="s">
        <v>93</v>
      </c>
      <c r="B66" s="79"/>
      <c r="C66" s="79"/>
      <c r="D66" s="79"/>
      <c r="E66" s="81"/>
      <c r="F66" s="81"/>
      <c r="G66" s="82"/>
    </row>
    <row r="67" spans="1:7" ht="36.75" thickBot="1" x14ac:dyDescent="0.3">
      <c r="A67" s="91" t="s">
        <v>87</v>
      </c>
      <c r="B67" s="92"/>
      <c r="C67" s="92">
        <v>28</v>
      </c>
      <c r="D67" s="92">
        <v>30</v>
      </c>
      <c r="E67" s="93">
        <v>1027.9000000000001</v>
      </c>
      <c r="F67" s="93">
        <v>1027.9000000000001</v>
      </c>
      <c r="G67" s="94">
        <v>1027.9000000000001</v>
      </c>
    </row>
    <row r="68" spans="1:7" ht="15.75" thickBot="1" x14ac:dyDescent="0.3">
      <c r="A68" s="87" t="s">
        <v>95</v>
      </c>
      <c r="B68" s="88"/>
      <c r="C68" s="88"/>
      <c r="D68" s="88"/>
      <c r="E68" s="89">
        <v>21999</v>
      </c>
      <c r="F68" s="89">
        <v>27471.200000000001</v>
      </c>
      <c r="G68" s="90">
        <v>27471.1</v>
      </c>
    </row>
    <row r="69" spans="1:7" ht="36" x14ac:dyDescent="0.25">
      <c r="A69" s="76" t="s">
        <v>96</v>
      </c>
      <c r="B69" s="77"/>
      <c r="C69" s="189"/>
      <c r="D69" s="190"/>
      <c r="E69" s="190"/>
      <c r="F69" s="190"/>
      <c r="G69" s="191"/>
    </row>
    <row r="70" spans="1:7" x14ac:dyDescent="0.25">
      <c r="A70" s="78" t="s">
        <v>97</v>
      </c>
      <c r="B70" s="79" t="s">
        <v>81</v>
      </c>
      <c r="C70" s="197"/>
      <c r="D70" s="198"/>
      <c r="E70" s="198"/>
      <c r="F70" s="198"/>
      <c r="G70" s="200"/>
    </row>
    <row r="71" spans="1:7" x14ac:dyDescent="0.25">
      <c r="A71" s="78" t="s">
        <v>98</v>
      </c>
      <c r="B71" s="79"/>
      <c r="C71" s="79"/>
      <c r="D71" s="79"/>
      <c r="E71" s="79"/>
      <c r="F71" s="79"/>
      <c r="G71" s="80"/>
    </row>
    <row r="72" spans="1:7" ht="24" x14ac:dyDescent="0.25">
      <c r="A72" s="78" t="s">
        <v>99</v>
      </c>
      <c r="B72" s="79"/>
      <c r="C72" s="79"/>
      <c r="D72" s="79"/>
      <c r="E72" s="81"/>
      <c r="F72" s="81"/>
      <c r="G72" s="82"/>
    </row>
    <row r="73" spans="1:7" ht="24.75" thickBot="1" x14ac:dyDescent="0.3">
      <c r="A73" s="83" t="s">
        <v>100</v>
      </c>
      <c r="B73" s="92"/>
      <c r="C73" s="92">
        <v>59000</v>
      </c>
      <c r="D73" s="92">
        <v>59000</v>
      </c>
      <c r="E73" s="93">
        <v>6105.3</v>
      </c>
      <c r="F73" s="93">
        <v>6105.3</v>
      </c>
      <c r="G73" s="94">
        <v>6105.3</v>
      </c>
    </row>
    <row r="74" spans="1:7" ht="24" x14ac:dyDescent="0.25">
      <c r="A74" s="76" t="s">
        <v>101</v>
      </c>
      <c r="B74" s="77"/>
      <c r="C74" s="189"/>
      <c r="D74" s="190"/>
      <c r="E74" s="190"/>
      <c r="F74" s="190"/>
      <c r="G74" s="191"/>
    </row>
    <row r="75" spans="1:7" x14ac:dyDescent="0.25">
      <c r="A75" s="78" t="s">
        <v>97</v>
      </c>
      <c r="B75" s="79" t="s">
        <v>81</v>
      </c>
      <c r="C75" s="197"/>
      <c r="D75" s="198"/>
      <c r="E75" s="198"/>
      <c r="F75" s="198"/>
      <c r="G75" s="200"/>
    </row>
    <row r="76" spans="1:7" x14ac:dyDescent="0.25">
      <c r="A76" s="78" t="s">
        <v>98</v>
      </c>
      <c r="B76" s="79"/>
      <c r="C76" s="79"/>
      <c r="D76" s="79"/>
      <c r="E76" s="79"/>
      <c r="F76" s="79"/>
      <c r="G76" s="80"/>
    </row>
    <row r="77" spans="1:7" ht="24" x14ac:dyDescent="0.25">
      <c r="A77" s="78" t="s">
        <v>99</v>
      </c>
      <c r="B77" s="79"/>
      <c r="C77" s="79"/>
      <c r="D77" s="79"/>
      <c r="E77" s="81"/>
      <c r="F77" s="81"/>
      <c r="G77" s="82"/>
    </row>
    <row r="78" spans="1:7" ht="24.75" thickBot="1" x14ac:dyDescent="0.3">
      <c r="A78" s="83" t="s">
        <v>102</v>
      </c>
      <c r="B78" s="84"/>
      <c r="C78" s="84">
        <v>31000</v>
      </c>
      <c r="D78" s="84">
        <v>31000</v>
      </c>
      <c r="E78" s="85">
        <v>1308.8</v>
      </c>
      <c r="F78" s="85">
        <v>1308.8</v>
      </c>
      <c r="G78" s="86">
        <v>1308.8</v>
      </c>
    </row>
    <row r="79" spans="1:7" ht="36" x14ac:dyDescent="0.25">
      <c r="A79" s="76" t="s">
        <v>103</v>
      </c>
      <c r="B79" s="77"/>
      <c r="C79" s="189"/>
      <c r="D79" s="190"/>
      <c r="E79" s="190"/>
      <c r="F79" s="190"/>
      <c r="G79" s="191"/>
    </row>
    <row r="80" spans="1:7" ht="24" x14ac:dyDescent="0.25">
      <c r="A80" s="78" t="s">
        <v>104</v>
      </c>
      <c r="B80" s="79" t="s">
        <v>11</v>
      </c>
      <c r="C80" s="197"/>
      <c r="D80" s="198"/>
      <c r="E80" s="198"/>
      <c r="F80" s="198"/>
      <c r="G80" s="199"/>
    </row>
    <row r="81" spans="1:7" x14ac:dyDescent="0.25">
      <c r="A81" s="78" t="s">
        <v>98</v>
      </c>
      <c r="B81" s="79"/>
      <c r="C81" s="79"/>
      <c r="D81" s="79"/>
      <c r="E81" s="79"/>
      <c r="F81" s="79"/>
      <c r="G81" s="80"/>
    </row>
    <row r="82" spans="1:7" ht="24" x14ac:dyDescent="0.25">
      <c r="A82" s="78" t="s">
        <v>99</v>
      </c>
      <c r="B82" s="79"/>
      <c r="C82" s="79"/>
      <c r="D82" s="79"/>
      <c r="E82" s="81"/>
      <c r="F82" s="81"/>
      <c r="G82" s="82"/>
    </row>
    <row r="83" spans="1:7" ht="36.75" thickBot="1" x14ac:dyDescent="0.3">
      <c r="A83" s="83" t="s">
        <v>105</v>
      </c>
      <c r="B83" s="84"/>
      <c r="C83" s="79">
        <v>149500</v>
      </c>
      <c r="D83" s="79">
        <v>149500</v>
      </c>
      <c r="E83" s="85">
        <v>8539</v>
      </c>
      <c r="F83" s="85">
        <v>14011.2</v>
      </c>
      <c r="G83" s="86">
        <v>14011.1</v>
      </c>
    </row>
    <row r="84" spans="1:7" ht="36" x14ac:dyDescent="0.25">
      <c r="A84" s="76" t="s">
        <v>106</v>
      </c>
      <c r="B84" s="77"/>
      <c r="C84" s="189"/>
      <c r="D84" s="190"/>
      <c r="E84" s="190"/>
      <c r="F84" s="190"/>
      <c r="G84" s="191"/>
    </row>
    <row r="85" spans="1:7" x14ac:dyDescent="0.25">
      <c r="A85" s="78" t="s">
        <v>107</v>
      </c>
      <c r="B85" s="79" t="s">
        <v>11</v>
      </c>
      <c r="C85" s="197"/>
      <c r="D85" s="198"/>
      <c r="E85" s="198"/>
      <c r="F85" s="198"/>
      <c r="G85" s="199"/>
    </row>
    <row r="86" spans="1:7" x14ac:dyDescent="0.25">
      <c r="A86" s="78" t="s">
        <v>98</v>
      </c>
      <c r="B86" s="79"/>
      <c r="C86" s="79"/>
      <c r="D86" s="79"/>
      <c r="E86" s="79"/>
      <c r="F86" s="79"/>
      <c r="G86" s="80"/>
    </row>
    <row r="87" spans="1:7" ht="24" x14ac:dyDescent="0.25">
      <c r="A87" s="78" t="s">
        <v>99</v>
      </c>
      <c r="B87" s="79"/>
      <c r="C87" s="79"/>
      <c r="D87" s="79"/>
      <c r="E87" s="81"/>
      <c r="F87" s="81"/>
      <c r="G87" s="82"/>
    </row>
    <row r="88" spans="1:7" ht="24.75" thickBot="1" x14ac:dyDescent="0.3">
      <c r="A88" s="83" t="s">
        <v>108</v>
      </c>
      <c r="B88" s="92"/>
      <c r="C88" s="92">
        <v>6</v>
      </c>
      <c r="D88" s="92">
        <v>6</v>
      </c>
      <c r="E88" s="93">
        <v>84.8</v>
      </c>
      <c r="F88" s="93">
        <v>84.8</v>
      </c>
      <c r="G88" s="94">
        <v>84.8</v>
      </c>
    </row>
    <row r="89" spans="1:7" ht="36" x14ac:dyDescent="0.25">
      <c r="A89" s="76" t="s">
        <v>109</v>
      </c>
      <c r="B89" s="77"/>
      <c r="C89" s="189"/>
      <c r="D89" s="190"/>
      <c r="E89" s="190"/>
      <c r="F89" s="190"/>
      <c r="G89" s="191"/>
    </row>
    <row r="90" spans="1:7" x14ac:dyDescent="0.25">
      <c r="A90" s="78" t="s">
        <v>107</v>
      </c>
      <c r="B90" s="79" t="s">
        <v>11</v>
      </c>
      <c r="C90" s="197"/>
      <c r="D90" s="198"/>
      <c r="E90" s="198"/>
      <c r="F90" s="198"/>
      <c r="G90" s="199"/>
    </row>
    <row r="91" spans="1:7" x14ac:dyDescent="0.25">
      <c r="A91" s="78" t="s">
        <v>98</v>
      </c>
      <c r="B91" s="79"/>
      <c r="C91" s="79"/>
      <c r="D91" s="79"/>
      <c r="E91" s="79"/>
      <c r="F91" s="79"/>
      <c r="G91" s="80"/>
    </row>
    <row r="92" spans="1:7" ht="24" x14ac:dyDescent="0.25">
      <c r="A92" s="78" t="s">
        <v>99</v>
      </c>
      <c r="B92" s="79"/>
      <c r="C92" s="79"/>
      <c r="D92" s="79"/>
      <c r="E92" s="81"/>
      <c r="F92" s="81"/>
      <c r="G92" s="82"/>
    </row>
    <row r="93" spans="1:7" ht="24.75" thickBot="1" x14ac:dyDescent="0.3">
      <c r="A93" s="83" t="s">
        <v>110</v>
      </c>
      <c r="B93" s="84"/>
      <c r="C93" s="84">
        <v>12</v>
      </c>
      <c r="D93" s="84">
        <v>12</v>
      </c>
      <c r="E93" s="85">
        <v>616</v>
      </c>
      <c r="F93" s="85">
        <v>616</v>
      </c>
      <c r="G93" s="86">
        <v>616</v>
      </c>
    </row>
    <row r="94" spans="1:7" ht="36" x14ac:dyDescent="0.25">
      <c r="A94" s="76" t="s">
        <v>111</v>
      </c>
      <c r="B94" s="77"/>
      <c r="C94" s="189"/>
      <c r="D94" s="190"/>
      <c r="E94" s="190"/>
      <c r="F94" s="190"/>
      <c r="G94" s="191"/>
    </row>
    <row r="95" spans="1:7" x14ac:dyDescent="0.25">
      <c r="A95" s="78" t="s">
        <v>86</v>
      </c>
      <c r="B95" s="79" t="s">
        <v>11</v>
      </c>
      <c r="C95" s="197"/>
      <c r="D95" s="198"/>
      <c r="E95" s="198"/>
      <c r="F95" s="198"/>
      <c r="G95" s="199"/>
    </row>
    <row r="96" spans="1:7" x14ac:dyDescent="0.25">
      <c r="A96" s="78" t="s">
        <v>98</v>
      </c>
      <c r="B96" s="79"/>
      <c r="C96" s="79"/>
      <c r="D96" s="79"/>
      <c r="E96" s="79"/>
      <c r="F96" s="79"/>
      <c r="G96" s="80"/>
    </row>
    <row r="97" spans="1:7" ht="24" x14ac:dyDescent="0.25">
      <c r="A97" s="78" t="s">
        <v>99</v>
      </c>
      <c r="B97" s="79"/>
      <c r="C97" s="79"/>
      <c r="D97" s="79"/>
      <c r="E97" s="81"/>
      <c r="F97" s="81"/>
      <c r="G97" s="82"/>
    </row>
    <row r="98" spans="1:7" ht="24.75" thickBot="1" x14ac:dyDescent="0.3">
      <c r="A98" s="83" t="s">
        <v>112</v>
      </c>
      <c r="B98" s="92"/>
      <c r="C98" s="92">
        <v>6</v>
      </c>
      <c r="D98" s="92">
        <v>6</v>
      </c>
      <c r="E98" s="93">
        <v>616</v>
      </c>
      <c r="F98" s="93">
        <v>616</v>
      </c>
      <c r="G98" s="94">
        <v>616</v>
      </c>
    </row>
    <row r="99" spans="1:7" ht="36" x14ac:dyDescent="0.25">
      <c r="A99" s="76" t="s">
        <v>113</v>
      </c>
      <c r="B99" s="77"/>
      <c r="C99" s="189"/>
      <c r="D99" s="190"/>
      <c r="E99" s="190"/>
      <c r="F99" s="190"/>
      <c r="G99" s="191"/>
    </row>
    <row r="100" spans="1:7" x14ac:dyDescent="0.25">
      <c r="A100" s="78" t="s">
        <v>86</v>
      </c>
      <c r="B100" s="79" t="s">
        <v>11</v>
      </c>
      <c r="C100" s="197"/>
      <c r="D100" s="198"/>
      <c r="E100" s="198"/>
      <c r="F100" s="198"/>
      <c r="G100" s="199"/>
    </row>
    <row r="101" spans="1:7" x14ac:dyDescent="0.25">
      <c r="A101" s="78" t="s">
        <v>98</v>
      </c>
      <c r="B101" s="79"/>
      <c r="C101" s="79"/>
      <c r="D101" s="79"/>
      <c r="E101" s="79"/>
      <c r="F101" s="79"/>
      <c r="G101" s="80"/>
    </row>
    <row r="102" spans="1:7" ht="24" x14ac:dyDescent="0.25">
      <c r="A102" s="78" t="s">
        <v>99</v>
      </c>
      <c r="B102" s="79"/>
      <c r="C102" s="79"/>
      <c r="D102" s="79"/>
      <c r="E102" s="81"/>
      <c r="F102" s="81"/>
      <c r="G102" s="82"/>
    </row>
    <row r="103" spans="1:7" ht="24.75" thickBot="1" x14ac:dyDescent="0.3">
      <c r="A103" s="83" t="s">
        <v>114</v>
      </c>
      <c r="B103" s="84"/>
      <c r="C103" s="84">
        <v>1610</v>
      </c>
      <c r="D103" s="84">
        <v>1610</v>
      </c>
      <c r="E103" s="85">
        <v>4113.1000000000004</v>
      </c>
      <c r="F103" s="85">
        <v>4113.1000000000004</v>
      </c>
      <c r="G103" s="86">
        <v>4113.1000000000004</v>
      </c>
    </row>
    <row r="104" spans="1:7" ht="36" x14ac:dyDescent="0.25">
      <c r="A104" s="76" t="s">
        <v>115</v>
      </c>
      <c r="B104" s="77"/>
      <c r="C104" s="189"/>
      <c r="D104" s="190"/>
      <c r="E104" s="190"/>
      <c r="F104" s="190"/>
      <c r="G104" s="191"/>
    </row>
    <row r="105" spans="1:7" ht="24" x14ac:dyDescent="0.25">
      <c r="A105" s="78" t="s">
        <v>104</v>
      </c>
      <c r="B105" s="79" t="s">
        <v>11</v>
      </c>
      <c r="C105" s="197"/>
      <c r="D105" s="198"/>
      <c r="E105" s="198"/>
      <c r="F105" s="198"/>
      <c r="G105" s="199"/>
    </row>
    <row r="106" spans="1:7" x14ac:dyDescent="0.25">
      <c r="A106" s="78" t="s">
        <v>98</v>
      </c>
      <c r="B106" s="79"/>
      <c r="C106" s="79"/>
      <c r="D106" s="79"/>
      <c r="E106" s="79"/>
      <c r="F106" s="79"/>
      <c r="G106" s="80"/>
    </row>
    <row r="107" spans="1:7" ht="24" x14ac:dyDescent="0.25">
      <c r="A107" s="78" t="s">
        <v>99</v>
      </c>
      <c r="B107" s="79"/>
      <c r="C107" s="79"/>
      <c r="D107" s="79"/>
      <c r="E107" s="81"/>
      <c r="F107" s="81"/>
      <c r="G107" s="82"/>
    </row>
    <row r="108" spans="1:7" ht="24.75" thickBot="1" x14ac:dyDescent="0.3">
      <c r="A108" s="83" t="s">
        <v>116</v>
      </c>
      <c r="B108" s="84"/>
      <c r="C108" s="84">
        <v>40</v>
      </c>
      <c r="D108" s="84">
        <v>40</v>
      </c>
      <c r="E108" s="85">
        <v>616</v>
      </c>
      <c r="F108" s="85">
        <v>616</v>
      </c>
      <c r="G108" s="86">
        <v>616</v>
      </c>
    </row>
    <row r="109" spans="1:7" ht="45.75" thickBot="1" x14ac:dyDescent="0.3">
      <c r="A109" s="87" t="s">
        <v>117</v>
      </c>
      <c r="B109" s="88"/>
      <c r="C109" s="88"/>
      <c r="D109" s="88"/>
      <c r="E109" s="89">
        <v>5135</v>
      </c>
      <c r="F109" s="89">
        <v>5135</v>
      </c>
      <c r="G109" s="90">
        <v>5135</v>
      </c>
    </row>
    <row r="110" spans="1:7" ht="48" x14ac:dyDescent="0.25">
      <c r="A110" s="76" t="s">
        <v>118</v>
      </c>
      <c r="B110" s="77"/>
      <c r="C110" s="189"/>
      <c r="D110" s="190"/>
      <c r="E110" s="190"/>
      <c r="F110" s="190"/>
      <c r="G110" s="191"/>
    </row>
    <row r="111" spans="1:7" ht="24" x14ac:dyDescent="0.25">
      <c r="A111" s="78" t="s">
        <v>119</v>
      </c>
      <c r="B111" s="79" t="s">
        <v>11</v>
      </c>
      <c r="C111" s="197"/>
      <c r="D111" s="198"/>
      <c r="E111" s="198"/>
      <c r="F111" s="198"/>
      <c r="G111" s="200"/>
    </row>
    <row r="112" spans="1:7" ht="24" x14ac:dyDescent="0.25">
      <c r="A112" s="78" t="s">
        <v>120</v>
      </c>
      <c r="B112" s="79"/>
      <c r="C112" s="79"/>
      <c r="D112" s="79"/>
      <c r="E112" s="79"/>
      <c r="F112" s="79"/>
      <c r="G112" s="80"/>
    </row>
    <row r="113" spans="1:7" ht="36" x14ac:dyDescent="0.25">
      <c r="A113" s="78" t="s">
        <v>121</v>
      </c>
      <c r="B113" s="79"/>
      <c r="C113" s="79"/>
      <c r="D113" s="79"/>
      <c r="E113" s="81"/>
      <c r="F113" s="81"/>
      <c r="G113" s="82"/>
    </row>
    <row r="114" spans="1:7" ht="48.75" thickBot="1" x14ac:dyDescent="0.3">
      <c r="A114" s="83" t="s">
        <v>122</v>
      </c>
      <c r="B114" s="84"/>
      <c r="C114" s="79">
        <v>9</v>
      </c>
      <c r="D114" s="79">
        <v>9</v>
      </c>
      <c r="E114" s="85">
        <v>3465</v>
      </c>
      <c r="F114" s="85">
        <v>3465</v>
      </c>
      <c r="G114" s="86">
        <v>3465</v>
      </c>
    </row>
    <row r="115" spans="1:7" ht="36" x14ac:dyDescent="0.25">
      <c r="A115" s="76" t="s">
        <v>113</v>
      </c>
      <c r="B115" s="77"/>
      <c r="C115" s="189"/>
      <c r="D115" s="190"/>
      <c r="E115" s="190"/>
      <c r="F115" s="190"/>
      <c r="G115" s="191"/>
    </row>
    <row r="116" spans="1:7" x14ac:dyDescent="0.25">
      <c r="A116" s="78" t="s">
        <v>86</v>
      </c>
      <c r="B116" s="79" t="s">
        <v>11</v>
      </c>
      <c r="C116" s="197"/>
      <c r="D116" s="198"/>
      <c r="E116" s="198"/>
      <c r="F116" s="198"/>
      <c r="G116" s="199"/>
    </row>
    <row r="117" spans="1:7" ht="24" x14ac:dyDescent="0.25">
      <c r="A117" s="78" t="s">
        <v>120</v>
      </c>
      <c r="B117" s="79"/>
      <c r="C117" s="79"/>
      <c r="D117" s="79"/>
      <c r="E117" s="79"/>
      <c r="F117" s="79"/>
      <c r="G117" s="80"/>
    </row>
    <row r="118" spans="1:7" ht="36" x14ac:dyDescent="0.25">
      <c r="A118" s="78" t="s">
        <v>121</v>
      </c>
      <c r="B118" s="79"/>
      <c r="C118" s="79"/>
      <c r="D118" s="79"/>
      <c r="E118" s="81"/>
      <c r="F118" s="81"/>
      <c r="G118" s="82"/>
    </row>
    <row r="119" spans="1:7" ht="24.75" thickBot="1" x14ac:dyDescent="0.3">
      <c r="A119" s="83" t="s">
        <v>114</v>
      </c>
      <c r="B119" s="84"/>
      <c r="C119" s="84">
        <v>67</v>
      </c>
      <c r="D119" s="84">
        <v>67</v>
      </c>
      <c r="E119" s="85">
        <v>1670</v>
      </c>
      <c r="F119" s="85">
        <v>1670</v>
      </c>
      <c r="G119" s="86">
        <v>1670</v>
      </c>
    </row>
  </sheetData>
  <mergeCells count="49">
    <mergeCell ref="C116:G116"/>
    <mergeCell ref="C100:G100"/>
    <mergeCell ref="C104:G104"/>
    <mergeCell ref="C105:G105"/>
    <mergeCell ref="C110:G110"/>
    <mergeCell ref="C111:G111"/>
    <mergeCell ref="C115:G115"/>
    <mergeCell ref="C99:G99"/>
    <mergeCell ref="C70:G70"/>
    <mergeCell ref="C74:G74"/>
    <mergeCell ref="C75:G75"/>
    <mergeCell ref="C79:G79"/>
    <mergeCell ref="C80:G80"/>
    <mergeCell ref="C84:G84"/>
    <mergeCell ref="C85:G85"/>
    <mergeCell ref="C89:G89"/>
    <mergeCell ref="C90:G90"/>
    <mergeCell ref="C94:G94"/>
    <mergeCell ref="C95:G95"/>
    <mergeCell ref="C69:G69"/>
    <mergeCell ref="C38:G38"/>
    <mergeCell ref="C42:G42"/>
    <mergeCell ref="C43:G43"/>
    <mergeCell ref="C47:G47"/>
    <mergeCell ref="C48:G48"/>
    <mergeCell ref="C53:G53"/>
    <mergeCell ref="C54:G54"/>
    <mergeCell ref="C58:G58"/>
    <mergeCell ref="C59:G59"/>
    <mergeCell ref="C63:G63"/>
    <mergeCell ref="C64:G64"/>
    <mergeCell ref="C37:G37"/>
    <mergeCell ref="C7:G7"/>
    <mergeCell ref="C11:G11"/>
    <mergeCell ref="C12:G12"/>
    <mergeCell ref="C16:G16"/>
    <mergeCell ref="C17:G17"/>
    <mergeCell ref="C21:G21"/>
    <mergeCell ref="C22:G22"/>
    <mergeCell ref="C27:G27"/>
    <mergeCell ref="C28:G28"/>
    <mergeCell ref="C32:G32"/>
    <mergeCell ref="C33:G33"/>
    <mergeCell ref="C6:G6"/>
    <mergeCell ref="A1:G1"/>
    <mergeCell ref="A2:A3"/>
    <mergeCell ref="B2:B3"/>
    <mergeCell ref="C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9"/>
  <sheetViews>
    <sheetView topLeftCell="A4" workbookViewId="0">
      <selection activeCell="A12" sqref="A12"/>
    </sheetView>
  </sheetViews>
  <sheetFormatPr defaultRowHeight="15" x14ac:dyDescent="0.25"/>
  <cols>
    <col min="1" max="1" width="41.7109375" customWidth="1"/>
    <col min="5" max="5" width="12.85546875" customWidth="1"/>
    <col min="6" max="6" width="11" customWidth="1"/>
    <col min="7" max="7" width="11.5703125" customWidth="1"/>
  </cols>
  <sheetData>
    <row r="2" spans="1:7" x14ac:dyDescent="0.25">
      <c r="A2" s="203" t="s">
        <v>173</v>
      </c>
      <c r="B2" s="204"/>
      <c r="C2" s="204"/>
      <c r="D2" s="204"/>
      <c r="E2" s="204"/>
      <c r="F2" s="204"/>
      <c r="G2" s="204"/>
    </row>
    <row r="3" spans="1:7" ht="22.5" customHeight="1" thickBot="1" x14ac:dyDescent="0.3">
      <c r="A3" s="205" t="s">
        <v>174</v>
      </c>
      <c r="B3" s="206"/>
      <c r="C3" s="206"/>
      <c r="D3" s="206"/>
      <c r="E3" s="206"/>
      <c r="F3" s="206"/>
      <c r="G3" s="206"/>
    </row>
    <row r="4" spans="1:7" ht="42.75" customHeight="1" thickBot="1" x14ac:dyDescent="0.3">
      <c r="A4" s="207" t="s">
        <v>124</v>
      </c>
      <c r="B4" s="207" t="s">
        <v>1</v>
      </c>
      <c r="C4" s="209" t="s">
        <v>125</v>
      </c>
      <c r="D4" s="210"/>
      <c r="E4" s="209" t="s">
        <v>126</v>
      </c>
      <c r="F4" s="210"/>
      <c r="G4" s="211"/>
    </row>
    <row r="5" spans="1:7" x14ac:dyDescent="0.25">
      <c r="A5" s="208"/>
      <c r="B5" s="208"/>
      <c r="C5" s="207" t="s">
        <v>4</v>
      </c>
      <c r="D5" s="207" t="s">
        <v>5</v>
      </c>
      <c r="E5" s="207" t="s">
        <v>127</v>
      </c>
      <c r="F5" s="207" t="s">
        <v>128</v>
      </c>
      <c r="G5" s="207" t="s">
        <v>129</v>
      </c>
    </row>
    <row r="6" spans="1:7" ht="65.25" customHeight="1" thickBot="1" x14ac:dyDescent="0.3">
      <c r="A6" s="208"/>
      <c r="B6" s="208"/>
      <c r="C6" s="208"/>
      <c r="D6" s="208"/>
      <c r="E6" s="208"/>
      <c r="F6" s="208"/>
      <c r="G6" s="208"/>
    </row>
    <row r="7" spans="1:7" ht="15.75" thickBot="1" x14ac:dyDescent="0.3">
      <c r="A7" s="95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7">
        <v>7</v>
      </c>
    </row>
    <row r="8" spans="1:7" x14ac:dyDescent="0.25">
      <c r="A8" s="201"/>
      <c r="B8" s="202"/>
      <c r="C8" s="202"/>
      <c r="D8" s="202"/>
      <c r="E8" s="202"/>
      <c r="F8" s="202"/>
      <c r="G8" s="202"/>
    </row>
    <row r="9" spans="1:7" ht="24" x14ac:dyDescent="0.25">
      <c r="A9" s="98" t="s">
        <v>130</v>
      </c>
      <c r="B9" s="99"/>
      <c r="C9" s="100"/>
      <c r="D9" s="100"/>
      <c r="E9" s="101">
        <f>E11+E17+E23</f>
        <v>403804</v>
      </c>
      <c r="F9" s="101">
        <f t="shared" ref="F9:G9" si="0">F11+F17+F23</f>
        <v>478796</v>
      </c>
      <c r="G9" s="101">
        <f t="shared" si="0"/>
        <v>471724.00000000006</v>
      </c>
    </row>
    <row r="10" spans="1:7" x14ac:dyDescent="0.25">
      <c r="A10" s="102" t="s">
        <v>131</v>
      </c>
      <c r="B10" s="103" t="s">
        <v>132</v>
      </c>
      <c r="C10" s="100"/>
      <c r="D10" s="100"/>
      <c r="E10" s="100"/>
      <c r="F10" s="100"/>
      <c r="G10" s="100"/>
    </row>
    <row r="11" spans="1:7" ht="39" customHeight="1" x14ac:dyDescent="0.25">
      <c r="A11" s="104" t="s">
        <v>133</v>
      </c>
      <c r="B11" s="103"/>
      <c r="C11" s="105">
        <v>1068</v>
      </c>
      <c r="D11" s="105">
        <v>1059</v>
      </c>
      <c r="E11" s="105">
        <f>E12</f>
        <v>47354.9</v>
      </c>
      <c r="F11" s="105">
        <f t="shared" ref="F11:G11" si="1">F12</f>
        <v>57281</v>
      </c>
      <c r="G11" s="105">
        <f t="shared" si="1"/>
        <v>56319.199999999997</v>
      </c>
    </row>
    <row r="12" spans="1:7" ht="36" x14ac:dyDescent="0.25">
      <c r="A12" s="106" t="s">
        <v>134</v>
      </c>
      <c r="B12" s="103"/>
      <c r="C12" s="103"/>
      <c r="D12" s="103"/>
      <c r="E12" s="107">
        <f>E13+E14+E15+E16</f>
        <v>47354.9</v>
      </c>
      <c r="F12" s="107">
        <f t="shared" ref="F12:G12" si="2">F13+F14+F15+F16</f>
        <v>57281</v>
      </c>
      <c r="G12" s="107">
        <f t="shared" si="2"/>
        <v>56319.199999999997</v>
      </c>
    </row>
    <row r="13" spans="1:7" ht="60" x14ac:dyDescent="0.25">
      <c r="A13" s="102" t="s">
        <v>135</v>
      </c>
      <c r="B13" s="103"/>
      <c r="C13" s="103"/>
      <c r="D13" s="103"/>
      <c r="E13" s="103">
        <v>42925.2</v>
      </c>
      <c r="F13" s="103">
        <v>50980</v>
      </c>
      <c r="G13" s="108">
        <v>50024.2</v>
      </c>
    </row>
    <row r="14" spans="1:7" ht="24" x14ac:dyDescent="0.25">
      <c r="A14" s="102" t="s">
        <v>136</v>
      </c>
      <c r="B14" s="103"/>
      <c r="C14" s="103"/>
      <c r="D14" s="103"/>
      <c r="E14" s="103"/>
      <c r="F14" s="103">
        <v>1701.5</v>
      </c>
      <c r="G14" s="108">
        <v>1701.4</v>
      </c>
    </row>
    <row r="15" spans="1:7" ht="48" x14ac:dyDescent="0.25">
      <c r="A15" s="102" t="s">
        <v>137</v>
      </c>
      <c r="B15" s="103"/>
      <c r="C15" s="103"/>
      <c r="D15" s="103"/>
      <c r="E15" s="103">
        <v>4382.3</v>
      </c>
      <c r="F15" s="103">
        <v>4552.1000000000004</v>
      </c>
      <c r="G15" s="108">
        <v>4547.3999999999996</v>
      </c>
    </row>
    <row r="16" spans="1:7" x14ac:dyDescent="0.25">
      <c r="A16" s="102" t="s">
        <v>138</v>
      </c>
      <c r="B16" s="103"/>
      <c r="C16" s="103"/>
      <c r="D16" s="103"/>
      <c r="E16" s="103">
        <v>47.4</v>
      </c>
      <c r="F16" s="103">
        <v>47.4</v>
      </c>
      <c r="G16" s="108">
        <v>46.2</v>
      </c>
    </row>
    <row r="17" spans="1:9" ht="48.75" x14ac:dyDescent="0.25">
      <c r="A17" s="104" t="s">
        <v>139</v>
      </c>
      <c r="B17" s="103"/>
      <c r="C17" s="105">
        <v>4837</v>
      </c>
      <c r="D17" s="105">
        <v>4894</v>
      </c>
      <c r="E17" s="105">
        <f>E18</f>
        <v>222800.59999999998</v>
      </c>
      <c r="F17" s="105">
        <f t="shared" ref="F17:G17" si="3">F18</f>
        <v>270571.40000000002</v>
      </c>
      <c r="G17" s="105">
        <f t="shared" si="3"/>
        <v>266025.40000000002</v>
      </c>
    </row>
    <row r="18" spans="1:9" ht="36" x14ac:dyDescent="0.25">
      <c r="A18" s="106" t="s">
        <v>134</v>
      </c>
      <c r="B18" s="103"/>
      <c r="C18" s="103"/>
      <c r="D18" s="103"/>
      <c r="E18" s="107">
        <f>E19+E20+E21+E22</f>
        <v>222800.59999999998</v>
      </c>
      <c r="F18" s="107">
        <f t="shared" ref="F18:G18" si="4">F19+F20+F21+F22</f>
        <v>270571.40000000002</v>
      </c>
      <c r="G18" s="107">
        <f t="shared" si="4"/>
        <v>266025.40000000002</v>
      </c>
      <c r="I18" s="20"/>
    </row>
    <row r="19" spans="1:9" ht="60" x14ac:dyDescent="0.25">
      <c r="A19" s="102" t="s">
        <v>135</v>
      </c>
      <c r="B19" s="103"/>
      <c r="C19" s="103"/>
      <c r="D19" s="103"/>
      <c r="E19" s="103">
        <v>202914.3</v>
      </c>
      <c r="F19" s="103">
        <v>240990.8</v>
      </c>
      <c r="G19" s="108">
        <v>236472.5</v>
      </c>
    </row>
    <row r="20" spans="1:9" ht="24" x14ac:dyDescent="0.25">
      <c r="A20" s="102" t="s">
        <v>136</v>
      </c>
      <c r="B20" s="103"/>
      <c r="C20" s="103"/>
      <c r="D20" s="103"/>
      <c r="E20" s="103"/>
      <c r="F20" s="103">
        <v>8932.7999999999993</v>
      </c>
      <c r="G20" s="108">
        <v>8932.2999999999993</v>
      </c>
    </row>
    <row r="21" spans="1:9" ht="48" x14ac:dyDescent="0.25">
      <c r="A21" s="102" t="s">
        <v>137</v>
      </c>
      <c r="B21" s="103"/>
      <c r="C21" s="103"/>
      <c r="D21" s="103"/>
      <c r="E21" s="103">
        <v>19653.900000000001</v>
      </c>
      <c r="F21" s="103">
        <v>20415.400000000001</v>
      </c>
      <c r="G21" s="108">
        <v>20394.2</v>
      </c>
    </row>
    <row r="22" spans="1:9" x14ac:dyDescent="0.25">
      <c r="A22" s="102" t="s">
        <v>138</v>
      </c>
      <c r="B22" s="103"/>
      <c r="C22" s="103"/>
      <c r="D22" s="103"/>
      <c r="E22" s="103">
        <v>232.4</v>
      </c>
      <c r="F22" s="103">
        <v>232.4</v>
      </c>
      <c r="G22" s="108">
        <v>226.4</v>
      </c>
    </row>
    <row r="23" spans="1:9" ht="36.75" x14ac:dyDescent="0.25">
      <c r="A23" s="104" t="s">
        <v>140</v>
      </c>
      <c r="B23" s="103"/>
      <c r="C23" s="105">
        <v>5905</v>
      </c>
      <c r="D23" s="105">
        <v>5953</v>
      </c>
      <c r="E23" s="109">
        <f>E24+E29</f>
        <v>133648.5</v>
      </c>
      <c r="F23" s="109">
        <f t="shared" ref="F23:G23" si="5">F24+F29</f>
        <v>150943.59999999998</v>
      </c>
      <c r="G23" s="109">
        <f t="shared" si="5"/>
        <v>149379.40000000002</v>
      </c>
    </row>
    <row r="24" spans="1:9" ht="36" x14ac:dyDescent="0.25">
      <c r="A24" s="106" t="s">
        <v>134</v>
      </c>
      <c r="B24" s="103"/>
      <c r="C24" s="103"/>
      <c r="D24" s="103"/>
      <c r="E24" s="110">
        <f>E25+E26+E27+E28</f>
        <v>93088.3</v>
      </c>
      <c r="F24" s="110">
        <f t="shared" ref="F24:G24" si="6">F25+F26+F27+F28</f>
        <v>117552.09999999999</v>
      </c>
      <c r="G24" s="110">
        <f t="shared" si="6"/>
        <v>115987.90000000001</v>
      </c>
    </row>
    <row r="25" spans="1:9" ht="60" x14ac:dyDescent="0.25">
      <c r="A25" s="102" t="s">
        <v>135</v>
      </c>
      <c r="B25" s="103"/>
      <c r="C25" s="103"/>
      <c r="D25" s="103"/>
      <c r="E25" s="111">
        <v>68726.5</v>
      </c>
      <c r="F25" s="111">
        <v>81622.899999999994</v>
      </c>
      <c r="G25" s="111">
        <v>80092.600000000006</v>
      </c>
    </row>
    <row r="26" spans="1:9" ht="24" x14ac:dyDescent="0.25">
      <c r="A26" s="102" t="s">
        <v>136</v>
      </c>
      <c r="B26" s="103"/>
      <c r="C26" s="103"/>
      <c r="D26" s="103"/>
      <c r="E26" s="111"/>
      <c r="F26" s="111">
        <v>10634.3</v>
      </c>
      <c r="G26" s="111">
        <v>10633.6</v>
      </c>
    </row>
    <row r="27" spans="1:9" ht="48" x14ac:dyDescent="0.25">
      <c r="A27" s="102" t="s">
        <v>137</v>
      </c>
      <c r="B27" s="103"/>
      <c r="C27" s="103"/>
      <c r="D27" s="103"/>
      <c r="E27" s="111">
        <v>24082.1</v>
      </c>
      <c r="F27" s="111">
        <v>25015.200000000001</v>
      </c>
      <c r="G27" s="111">
        <v>24989.200000000001</v>
      </c>
    </row>
    <row r="28" spans="1:9" x14ac:dyDescent="0.25">
      <c r="A28" s="102" t="s">
        <v>138</v>
      </c>
      <c r="B28" s="103"/>
      <c r="C28" s="103"/>
      <c r="D28" s="103"/>
      <c r="E28" s="103">
        <v>279.7</v>
      </c>
      <c r="F28" s="103">
        <v>279.7</v>
      </c>
      <c r="G28" s="108">
        <v>272.5</v>
      </c>
    </row>
    <row r="29" spans="1:9" ht="84.75" x14ac:dyDescent="0.25">
      <c r="A29" s="112" t="s">
        <v>141</v>
      </c>
      <c r="B29" s="103"/>
      <c r="C29" s="113"/>
      <c r="D29" s="113"/>
      <c r="E29" s="110">
        <f>E30</f>
        <v>40560.199999999997</v>
      </c>
      <c r="F29" s="110">
        <f t="shared" ref="F29:G29" si="7">F30</f>
        <v>33391.5</v>
      </c>
      <c r="G29" s="110">
        <f t="shared" si="7"/>
        <v>33391.5</v>
      </c>
    </row>
    <row r="30" spans="1:9" ht="48" x14ac:dyDescent="0.25">
      <c r="A30" s="106" t="s">
        <v>137</v>
      </c>
      <c r="B30" s="103"/>
      <c r="C30" s="114"/>
      <c r="D30" s="114"/>
      <c r="E30" s="115">
        <v>40560.199999999997</v>
      </c>
      <c r="F30" s="115">
        <v>33391.5</v>
      </c>
      <c r="G30" s="115">
        <v>33391.5</v>
      </c>
    </row>
    <row r="31" spans="1:9" x14ac:dyDescent="0.25">
      <c r="A31" s="116" t="s">
        <v>142</v>
      </c>
      <c r="B31" s="117"/>
      <c r="C31" s="118"/>
      <c r="D31" s="118"/>
      <c r="E31" s="109">
        <f>E33+E39+E47+E53+E59+E65</f>
        <v>395752.8</v>
      </c>
      <c r="F31" s="109">
        <f t="shared" ref="F31:G31" si="8">F33+F39+F47+F53+F59+F65</f>
        <v>444621.7</v>
      </c>
      <c r="G31" s="109">
        <f t="shared" si="8"/>
        <v>435843.10000000003</v>
      </c>
    </row>
    <row r="32" spans="1:9" x14ac:dyDescent="0.25">
      <c r="A32" s="119" t="s">
        <v>131</v>
      </c>
      <c r="B32" s="103" t="s">
        <v>132</v>
      </c>
      <c r="C32" s="120"/>
      <c r="D32" s="120"/>
      <c r="E32" s="121"/>
      <c r="F32" s="121"/>
      <c r="G32" s="121"/>
    </row>
    <row r="33" spans="1:7" ht="48.75" x14ac:dyDescent="0.25">
      <c r="A33" s="104" t="s">
        <v>139</v>
      </c>
      <c r="B33" s="103"/>
      <c r="C33" s="118">
        <v>24</v>
      </c>
      <c r="D33" s="118">
        <v>26</v>
      </c>
      <c r="E33" s="109">
        <f>E34</f>
        <v>1072.6000000000001</v>
      </c>
      <c r="F33" s="109">
        <f t="shared" ref="F33:G33" si="9">F34</f>
        <v>1183.8000000000002</v>
      </c>
      <c r="G33" s="109">
        <f t="shared" si="9"/>
        <v>1158.5999999999999</v>
      </c>
    </row>
    <row r="34" spans="1:7" ht="36" x14ac:dyDescent="0.25">
      <c r="A34" s="106" t="s">
        <v>134</v>
      </c>
      <c r="B34" s="103"/>
      <c r="C34" s="120"/>
      <c r="D34" s="120"/>
      <c r="E34" s="121">
        <f>E35+E36+E37+E38</f>
        <v>1072.6000000000001</v>
      </c>
      <c r="F34" s="121">
        <f t="shared" ref="F34:G34" si="10">F35+F36+F37+F38</f>
        <v>1183.8000000000002</v>
      </c>
      <c r="G34" s="121">
        <f t="shared" si="10"/>
        <v>1158.5999999999999</v>
      </c>
    </row>
    <row r="35" spans="1:7" ht="60" x14ac:dyDescent="0.25">
      <c r="A35" s="102" t="s">
        <v>135</v>
      </c>
      <c r="B35" s="103"/>
      <c r="C35" s="120"/>
      <c r="D35" s="120"/>
      <c r="E35" s="121">
        <v>1014</v>
      </c>
      <c r="F35" s="121">
        <v>1112.5</v>
      </c>
      <c r="G35" s="121">
        <v>1087.5</v>
      </c>
    </row>
    <row r="36" spans="1:7" ht="24" x14ac:dyDescent="0.25">
      <c r="A36" s="102" t="s">
        <v>136</v>
      </c>
      <c r="B36" s="103"/>
      <c r="C36" s="120"/>
      <c r="D36" s="120"/>
      <c r="E36" s="121"/>
      <c r="F36" s="121">
        <v>11.4</v>
      </c>
      <c r="G36" s="121">
        <v>11.4</v>
      </c>
    </row>
    <row r="37" spans="1:7" ht="48" x14ac:dyDescent="0.25">
      <c r="A37" s="102" t="s">
        <v>137</v>
      </c>
      <c r="B37" s="103"/>
      <c r="C37" s="120"/>
      <c r="D37" s="120"/>
      <c r="E37" s="121">
        <v>57.9</v>
      </c>
      <c r="F37" s="121">
        <v>59.2</v>
      </c>
      <c r="G37" s="121">
        <v>59.1</v>
      </c>
    </row>
    <row r="38" spans="1:7" x14ac:dyDescent="0.25">
      <c r="A38" s="102" t="s">
        <v>138</v>
      </c>
      <c r="B38" s="103"/>
      <c r="C38" s="120"/>
      <c r="D38" s="120"/>
      <c r="E38" s="121">
        <v>0.7</v>
      </c>
      <c r="F38" s="121">
        <v>0.7</v>
      </c>
      <c r="G38" s="121">
        <v>0.6</v>
      </c>
    </row>
    <row r="39" spans="1:7" ht="36.75" x14ac:dyDescent="0.25">
      <c r="A39" s="122" t="s">
        <v>140</v>
      </c>
      <c r="B39" s="103"/>
      <c r="C39" s="109">
        <v>24</v>
      </c>
      <c r="D39" s="109">
        <v>26</v>
      </c>
      <c r="E39" s="109">
        <f>E40+E45</f>
        <v>368.09999999999997</v>
      </c>
      <c r="F39" s="109">
        <f t="shared" ref="F39:G39" si="11">F40+F45</f>
        <v>394.9</v>
      </c>
      <c r="G39" s="109">
        <f t="shared" si="11"/>
        <v>391.1</v>
      </c>
    </row>
    <row r="40" spans="1:7" ht="48.75" x14ac:dyDescent="0.25">
      <c r="A40" s="123" t="s">
        <v>143</v>
      </c>
      <c r="B40" s="103"/>
      <c r="C40" s="120"/>
      <c r="D40" s="120"/>
      <c r="E40" s="110">
        <f>E41+E42+E43+E44</f>
        <v>203.39999999999998</v>
      </c>
      <c r="F40" s="110">
        <f t="shared" ref="F40:G40" si="12">F41+F42+F43+F44</f>
        <v>230.2</v>
      </c>
      <c r="G40" s="110">
        <f t="shared" si="12"/>
        <v>226.4</v>
      </c>
    </row>
    <row r="41" spans="1:7" ht="96" x14ac:dyDescent="0.25">
      <c r="A41" s="124" t="s">
        <v>144</v>
      </c>
      <c r="B41" s="117"/>
      <c r="C41" s="125"/>
      <c r="D41" s="125"/>
      <c r="E41" s="115">
        <v>145</v>
      </c>
      <c r="F41" s="115">
        <v>159.1</v>
      </c>
      <c r="G41" s="115">
        <v>155.5</v>
      </c>
    </row>
    <row r="42" spans="1:7" ht="24" x14ac:dyDescent="0.25">
      <c r="A42" s="119" t="s">
        <v>136</v>
      </c>
      <c r="B42" s="103"/>
      <c r="C42" s="125"/>
      <c r="D42" s="125"/>
      <c r="E42" s="115"/>
      <c r="F42" s="115">
        <v>11.4</v>
      </c>
      <c r="G42" s="115">
        <v>11.4</v>
      </c>
    </row>
    <row r="43" spans="1:7" ht="48" x14ac:dyDescent="0.25">
      <c r="A43" s="102" t="s">
        <v>137</v>
      </c>
      <c r="B43" s="103"/>
      <c r="C43" s="118"/>
      <c r="D43" s="118"/>
      <c r="E43" s="115">
        <v>57.7</v>
      </c>
      <c r="F43" s="115">
        <v>59</v>
      </c>
      <c r="G43" s="115">
        <v>58.9</v>
      </c>
    </row>
    <row r="44" spans="1:7" x14ac:dyDescent="0.25">
      <c r="A44" s="102" t="s">
        <v>138</v>
      </c>
      <c r="B44" s="117"/>
      <c r="C44" s="118"/>
      <c r="D44" s="118"/>
      <c r="E44" s="115">
        <v>0.7</v>
      </c>
      <c r="F44" s="115">
        <v>0.7</v>
      </c>
      <c r="G44" s="115">
        <v>0.6</v>
      </c>
    </row>
    <row r="45" spans="1:7" ht="24" x14ac:dyDescent="0.25">
      <c r="A45" s="126" t="s">
        <v>145</v>
      </c>
      <c r="B45" s="117"/>
      <c r="C45" s="120"/>
      <c r="D45" s="120"/>
      <c r="E45" s="127">
        <f>E46</f>
        <v>164.7</v>
      </c>
      <c r="F45" s="127">
        <f>F46</f>
        <v>164.7</v>
      </c>
      <c r="G45" s="127">
        <f>G46</f>
        <v>164.7</v>
      </c>
    </row>
    <row r="46" spans="1:7" ht="72" x14ac:dyDescent="0.25">
      <c r="A46" s="124" t="s">
        <v>146</v>
      </c>
      <c r="B46" s="117"/>
      <c r="C46" s="120"/>
      <c r="D46" s="120"/>
      <c r="E46" s="121">
        <v>164.7</v>
      </c>
      <c r="F46" s="121">
        <v>164.7</v>
      </c>
      <c r="G46" s="121">
        <v>164.7</v>
      </c>
    </row>
    <row r="47" spans="1:7" ht="36.75" x14ac:dyDescent="0.25">
      <c r="A47" s="128" t="s">
        <v>147</v>
      </c>
      <c r="B47" s="103"/>
      <c r="C47" s="109">
        <v>4759</v>
      </c>
      <c r="D47" s="109">
        <v>4799</v>
      </c>
      <c r="E47" s="109">
        <f>E48</f>
        <v>171841.9</v>
      </c>
      <c r="F47" s="109">
        <f t="shared" ref="F47:G47" si="13">F48</f>
        <v>193018.9</v>
      </c>
      <c r="G47" s="109">
        <f t="shared" si="13"/>
        <v>189196.59999999998</v>
      </c>
    </row>
    <row r="48" spans="1:7" ht="48.75" x14ac:dyDescent="0.25">
      <c r="A48" s="123" t="s">
        <v>143</v>
      </c>
      <c r="B48" s="103"/>
      <c r="C48" s="120"/>
      <c r="D48" s="120"/>
      <c r="E48" s="110">
        <f>E49+E50+E51+E52</f>
        <v>171841.9</v>
      </c>
      <c r="F48" s="110">
        <f t="shared" ref="F48:G48" si="14">F49+F50+F51+F52</f>
        <v>193018.9</v>
      </c>
      <c r="G48" s="110">
        <f t="shared" si="14"/>
        <v>189196.59999999998</v>
      </c>
    </row>
    <row r="49" spans="1:7" ht="96" x14ac:dyDescent="0.25">
      <c r="A49" s="124" t="s">
        <v>144</v>
      </c>
      <c r="B49" s="117"/>
      <c r="C49" s="125"/>
      <c r="D49" s="125"/>
      <c r="E49" s="115">
        <v>152389.79999999999</v>
      </c>
      <c r="F49" s="115">
        <v>167192.9</v>
      </c>
      <c r="G49" s="115">
        <v>163439.79999999999</v>
      </c>
    </row>
    <row r="50" spans="1:7" ht="24" x14ac:dyDescent="0.25">
      <c r="A50" s="119" t="s">
        <v>136</v>
      </c>
      <c r="B50" s="103"/>
      <c r="C50" s="125"/>
      <c r="D50" s="125"/>
      <c r="E50" s="115"/>
      <c r="F50" s="115">
        <v>5940</v>
      </c>
      <c r="G50" s="115">
        <v>5940</v>
      </c>
    </row>
    <row r="51" spans="1:7" ht="48" x14ac:dyDescent="0.25">
      <c r="A51" s="129" t="s">
        <v>137</v>
      </c>
      <c r="B51" s="103"/>
      <c r="C51" s="118"/>
      <c r="D51" s="118"/>
      <c r="E51" s="115">
        <v>19196.2</v>
      </c>
      <c r="F51" s="115">
        <v>19630.099999999999</v>
      </c>
      <c r="G51" s="115">
        <v>19596.900000000001</v>
      </c>
    </row>
    <row r="52" spans="1:7" x14ac:dyDescent="0.25">
      <c r="A52" s="102" t="s">
        <v>138</v>
      </c>
      <c r="B52" s="103"/>
      <c r="C52" s="118"/>
      <c r="D52" s="118"/>
      <c r="E52" s="115">
        <v>255.9</v>
      </c>
      <c r="F52" s="115">
        <v>255.9</v>
      </c>
      <c r="G52" s="115">
        <v>219.9</v>
      </c>
    </row>
    <row r="53" spans="1:7" ht="36.75" x14ac:dyDescent="0.25">
      <c r="A53" s="122" t="s">
        <v>148</v>
      </c>
      <c r="B53" s="120"/>
      <c r="C53" s="118">
        <v>5104</v>
      </c>
      <c r="D53" s="118">
        <v>5089.45</v>
      </c>
      <c r="E53" s="118">
        <f>E54</f>
        <v>190150.6</v>
      </c>
      <c r="F53" s="118">
        <f t="shared" ref="F53:G53" si="15">F54</f>
        <v>213712.80000000002</v>
      </c>
      <c r="G53" s="118">
        <f t="shared" si="15"/>
        <v>209501.69999999998</v>
      </c>
    </row>
    <row r="54" spans="1:7" ht="48.75" x14ac:dyDescent="0.25">
      <c r="A54" s="123" t="s">
        <v>143</v>
      </c>
      <c r="B54" s="120"/>
      <c r="C54" s="120"/>
      <c r="D54" s="120"/>
      <c r="E54" s="130">
        <f>E55+E56+E57+E58</f>
        <v>190150.6</v>
      </c>
      <c r="F54" s="130">
        <f t="shared" ref="F54:G54" si="16">F55+F56+F57+F58</f>
        <v>213712.80000000002</v>
      </c>
      <c r="G54" s="130">
        <f t="shared" si="16"/>
        <v>209501.69999999998</v>
      </c>
    </row>
    <row r="55" spans="1:7" ht="96" x14ac:dyDescent="0.25">
      <c r="A55" s="124" t="s">
        <v>144</v>
      </c>
      <c r="B55" s="120"/>
      <c r="C55" s="120"/>
      <c r="D55" s="120"/>
      <c r="E55" s="120">
        <v>167760.5</v>
      </c>
      <c r="F55" s="120">
        <v>184056.7</v>
      </c>
      <c r="G55" s="120">
        <v>179924.9</v>
      </c>
    </row>
    <row r="56" spans="1:7" ht="24" x14ac:dyDescent="0.25">
      <c r="A56" s="102" t="s">
        <v>136</v>
      </c>
      <c r="B56" s="120"/>
      <c r="C56" s="120"/>
      <c r="D56" s="120"/>
      <c r="E56" s="120"/>
      <c r="F56" s="120">
        <v>6766.5</v>
      </c>
      <c r="G56" s="120">
        <v>6766.5</v>
      </c>
    </row>
    <row r="57" spans="1:7" ht="48" x14ac:dyDescent="0.25">
      <c r="A57" s="102" t="s">
        <v>137</v>
      </c>
      <c r="B57" s="120"/>
      <c r="C57" s="120"/>
      <c r="D57" s="120"/>
      <c r="E57" s="120">
        <v>22098.6</v>
      </c>
      <c r="F57" s="120">
        <v>22598.1</v>
      </c>
      <c r="G57" s="120">
        <v>22559.8</v>
      </c>
    </row>
    <row r="58" spans="1:7" x14ac:dyDescent="0.25">
      <c r="A58" s="102" t="s">
        <v>138</v>
      </c>
      <c r="B58" s="120"/>
      <c r="C58" s="120"/>
      <c r="D58" s="120"/>
      <c r="E58" s="120">
        <v>291.5</v>
      </c>
      <c r="F58" s="120">
        <v>291.5</v>
      </c>
      <c r="G58" s="120">
        <v>250.5</v>
      </c>
    </row>
    <row r="59" spans="1:7" ht="36.75" x14ac:dyDescent="0.25">
      <c r="A59" s="122" t="s">
        <v>149</v>
      </c>
      <c r="B59" s="120"/>
      <c r="C59" s="118">
        <v>840</v>
      </c>
      <c r="D59" s="118">
        <v>838</v>
      </c>
      <c r="E59" s="118">
        <f>E60</f>
        <v>32161.8</v>
      </c>
      <c r="F59" s="118">
        <f t="shared" ref="F59:G59" si="17">F60</f>
        <v>36129.599999999999</v>
      </c>
      <c r="G59" s="118">
        <f t="shared" si="17"/>
        <v>35416.400000000001</v>
      </c>
    </row>
    <row r="60" spans="1:7" ht="48.75" x14ac:dyDescent="0.25">
      <c r="A60" s="123" t="s">
        <v>143</v>
      </c>
      <c r="B60" s="120"/>
      <c r="C60" s="120"/>
      <c r="D60" s="120"/>
      <c r="E60" s="130">
        <f>E61+E62+E63+E64</f>
        <v>32161.8</v>
      </c>
      <c r="F60" s="130">
        <f t="shared" ref="F60:G60" si="18">F61+F62+F63+F64</f>
        <v>36129.599999999999</v>
      </c>
      <c r="G60" s="130">
        <f t="shared" si="18"/>
        <v>35416.400000000001</v>
      </c>
    </row>
    <row r="61" spans="1:7" ht="96" x14ac:dyDescent="0.25">
      <c r="A61" s="124" t="s">
        <v>144</v>
      </c>
      <c r="B61" s="120"/>
      <c r="C61" s="120"/>
      <c r="D61" s="120"/>
      <c r="E61" s="120">
        <v>28424.6</v>
      </c>
      <c r="F61" s="120">
        <v>31185.7</v>
      </c>
      <c r="G61" s="120">
        <v>30485.7</v>
      </c>
    </row>
    <row r="62" spans="1:7" ht="24" x14ac:dyDescent="0.25">
      <c r="A62" s="102" t="s">
        <v>136</v>
      </c>
      <c r="B62" s="120"/>
      <c r="C62" s="120"/>
      <c r="D62" s="120"/>
      <c r="E62" s="120"/>
      <c r="F62" s="120">
        <v>1123.3</v>
      </c>
      <c r="G62" s="120">
        <v>1123.3</v>
      </c>
    </row>
    <row r="63" spans="1:7" ht="48" x14ac:dyDescent="0.25">
      <c r="A63" s="102" t="s">
        <v>137</v>
      </c>
      <c r="B63" s="120"/>
      <c r="C63" s="120"/>
      <c r="D63" s="120"/>
      <c r="E63" s="120">
        <v>3688.8</v>
      </c>
      <c r="F63" s="120">
        <v>3772.2</v>
      </c>
      <c r="G63" s="120">
        <v>3765.8</v>
      </c>
    </row>
    <row r="64" spans="1:7" x14ac:dyDescent="0.25">
      <c r="A64" s="102" t="s">
        <v>138</v>
      </c>
      <c r="B64" s="120"/>
      <c r="C64" s="120"/>
      <c r="D64" s="120"/>
      <c r="E64" s="120">
        <v>48.4</v>
      </c>
      <c r="F64" s="120">
        <v>48.4</v>
      </c>
      <c r="G64" s="120">
        <v>41.6</v>
      </c>
    </row>
    <row r="65" spans="1:7" ht="84.75" x14ac:dyDescent="0.25">
      <c r="A65" s="122" t="s">
        <v>150</v>
      </c>
      <c r="B65" s="120"/>
      <c r="C65" s="118">
        <v>7</v>
      </c>
      <c r="D65" s="118">
        <v>6.5</v>
      </c>
      <c r="E65" s="118">
        <f>E66</f>
        <v>157.80000000000001</v>
      </c>
      <c r="F65" s="118">
        <f t="shared" ref="F65:G65" si="19">F66</f>
        <v>181.7</v>
      </c>
      <c r="G65" s="118">
        <f t="shared" si="19"/>
        <v>178.7</v>
      </c>
    </row>
    <row r="66" spans="1:7" ht="48.75" x14ac:dyDescent="0.25">
      <c r="A66" s="123" t="s">
        <v>143</v>
      </c>
      <c r="B66" s="120"/>
      <c r="C66" s="120"/>
      <c r="D66" s="120"/>
      <c r="E66" s="130">
        <f>E67+E68+E69</f>
        <v>157.80000000000001</v>
      </c>
      <c r="F66" s="130">
        <f t="shared" ref="F66:G66" si="20">F67+F68+F69</f>
        <v>181.7</v>
      </c>
      <c r="G66" s="130">
        <f t="shared" si="20"/>
        <v>178.7</v>
      </c>
    </row>
    <row r="67" spans="1:7" ht="96" x14ac:dyDescent="0.25">
      <c r="A67" s="124" t="s">
        <v>144</v>
      </c>
      <c r="B67" s="120"/>
      <c r="C67" s="120"/>
      <c r="D67" s="120"/>
      <c r="E67" s="120">
        <v>119.1</v>
      </c>
      <c r="F67" s="120">
        <v>130.69999999999999</v>
      </c>
      <c r="G67" s="120">
        <v>127.7</v>
      </c>
    </row>
    <row r="68" spans="1:7" ht="24" x14ac:dyDescent="0.25">
      <c r="A68" s="102" t="s">
        <v>136</v>
      </c>
      <c r="B68" s="120"/>
      <c r="C68" s="120"/>
      <c r="D68" s="120"/>
      <c r="E68" s="120"/>
      <c r="F68" s="120">
        <v>11.5</v>
      </c>
      <c r="G68" s="120">
        <v>11.5</v>
      </c>
    </row>
    <row r="69" spans="1:7" ht="48" x14ac:dyDescent="0.25">
      <c r="A69" s="102" t="s">
        <v>137</v>
      </c>
      <c r="B69" s="120"/>
      <c r="C69" s="120"/>
      <c r="D69" s="120"/>
      <c r="E69" s="120">
        <v>38.700000000000003</v>
      </c>
      <c r="F69" s="120">
        <v>39.5</v>
      </c>
      <c r="G69" s="120">
        <v>39.5</v>
      </c>
    </row>
    <row r="70" spans="1:7" x14ac:dyDescent="0.25">
      <c r="A70" s="102" t="s">
        <v>138</v>
      </c>
      <c r="B70" s="120"/>
      <c r="C70" s="120"/>
      <c r="D70" s="120"/>
      <c r="E70" s="120"/>
      <c r="F70" s="120"/>
      <c r="G70" s="120"/>
    </row>
    <row r="71" spans="1:7" ht="24.75" x14ac:dyDescent="0.25">
      <c r="A71" s="116" t="s">
        <v>151</v>
      </c>
      <c r="B71" s="120"/>
      <c r="C71" s="120"/>
      <c r="D71" s="120"/>
      <c r="E71" s="118">
        <f>E73+E79</f>
        <v>78531</v>
      </c>
      <c r="F71" s="118">
        <f t="shared" ref="F71:G71" si="21">F73+F79</f>
        <v>84858.6</v>
      </c>
      <c r="G71" s="118">
        <f t="shared" si="21"/>
        <v>84835.1</v>
      </c>
    </row>
    <row r="72" spans="1:7" x14ac:dyDescent="0.25">
      <c r="A72" s="102" t="s">
        <v>131</v>
      </c>
      <c r="B72" s="103" t="s">
        <v>152</v>
      </c>
      <c r="C72" s="120"/>
      <c r="D72" s="120"/>
      <c r="E72" s="120"/>
      <c r="F72" s="120"/>
      <c r="G72" s="120"/>
    </row>
    <row r="73" spans="1:7" x14ac:dyDescent="0.25">
      <c r="A73" s="98" t="s">
        <v>153</v>
      </c>
      <c r="B73" s="103"/>
      <c r="C73" s="120"/>
      <c r="D73" s="120"/>
      <c r="E73" s="131">
        <f>E74</f>
        <v>43081.7</v>
      </c>
      <c r="F73" s="131">
        <f t="shared" ref="F73:G74" si="22">F74</f>
        <v>45805.599999999999</v>
      </c>
      <c r="G73" s="131">
        <f t="shared" si="22"/>
        <v>45782.6</v>
      </c>
    </row>
    <row r="74" spans="1:7" ht="36.75" x14ac:dyDescent="0.25">
      <c r="A74" s="122" t="s">
        <v>154</v>
      </c>
      <c r="B74" s="103"/>
      <c r="C74" s="118">
        <v>965468</v>
      </c>
      <c r="D74" s="118">
        <v>968628</v>
      </c>
      <c r="E74" s="118">
        <f>E75</f>
        <v>43081.7</v>
      </c>
      <c r="F74" s="118">
        <f t="shared" si="22"/>
        <v>45805.599999999999</v>
      </c>
      <c r="G74" s="118">
        <f t="shared" si="22"/>
        <v>45782.6</v>
      </c>
    </row>
    <row r="75" spans="1:7" ht="24.75" x14ac:dyDescent="0.25">
      <c r="A75" s="123" t="s">
        <v>155</v>
      </c>
      <c r="B75" s="120"/>
      <c r="C75" s="120"/>
      <c r="D75" s="120"/>
      <c r="E75" s="130">
        <f>E76+E77+E78</f>
        <v>43081.7</v>
      </c>
      <c r="F75" s="130">
        <f t="shared" ref="F75:G75" si="23">F76+F77+F78</f>
        <v>45805.599999999999</v>
      </c>
      <c r="G75" s="130">
        <f t="shared" si="23"/>
        <v>45782.6</v>
      </c>
    </row>
    <row r="76" spans="1:7" ht="48" x14ac:dyDescent="0.25">
      <c r="A76" s="102" t="s">
        <v>137</v>
      </c>
      <c r="B76" s="120"/>
      <c r="C76" s="120"/>
      <c r="D76" s="120"/>
      <c r="E76" s="120">
        <v>42955</v>
      </c>
      <c r="F76" s="120">
        <v>45410.5</v>
      </c>
      <c r="G76" s="120">
        <v>45393.9</v>
      </c>
    </row>
    <row r="77" spans="1:7" ht="24" x14ac:dyDescent="0.25">
      <c r="A77" s="102" t="s">
        <v>136</v>
      </c>
      <c r="B77" s="120"/>
      <c r="C77" s="120"/>
      <c r="D77" s="120"/>
      <c r="E77" s="120"/>
      <c r="F77" s="120">
        <v>268.39999999999998</v>
      </c>
      <c r="G77" s="120">
        <v>264.10000000000002</v>
      </c>
    </row>
    <row r="78" spans="1:7" x14ac:dyDescent="0.25">
      <c r="A78" s="102" t="s">
        <v>138</v>
      </c>
      <c r="B78" s="120"/>
      <c r="C78" s="120"/>
      <c r="D78" s="120"/>
      <c r="E78" s="120">
        <v>126.7</v>
      </c>
      <c r="F78" s="120">
        <v>126.7</v>
      </c>
      <c r="G78" s="120">
        <v>124.6</v>
      </c>
    </row>
    <row r="79" spans="1:7" ht="24" x14ac:dyDescent="0.25">
      <c r="A79" s="98" t="s">
        <v>156</v>
      </c>
      <c r="B79" s="120"/>
      <c r="C79" s="120"/>
      <c r="D79" s="120"/>
      <c r="E79" s="131">
        <f>E81+E86</f>
        <v>35449.299999999996</v>
      </c>
      <c r="F79" s="131">
        <f t="shared" ref="F79:G79" si="24">F81+F86</f>
        <v>39053</v>
      </c>
      <c r="G79" s="131">
        <f t="shared" si="24"/>
        <v>39052.5</v>
      </c>
    </row>
    <row r="80" spans="1:7" x14ac:dyDescent="0.25">
      <c r="A80" s="102" t="s">
        <v>131</v>
      </c>
      <c r="B80" s="103" t="s">
        <v>132</v>
      </c>
      <c r="C80" s="120"/>
      <c r="D80" s="120"/>
      <c r="E80" s="120"/>
      <c r="F80" s="120"/>
      <c r="G80" s="120"/>
    </row>
    <row r="81" spans="1:7" ht="36.75" x14ac:dyDescent="0.25">
      <c r="A81" s="122" t="s">
        <v>154</v>
      </c>
      <c r="B81" s="120"/>
      <c r="C81" s="118">
        <v>453</v>
      </c>
      <c r="D81" s="118">
        <v>416</v>
      </c>
      <c r="E81" s="118">
        <f>E82</f>
        <v>20545.599999999999</v>
      </c>
      <c r="F81" s="118">
        <f t="shared" ref="F81:G81" si="25">F82</f>
        <v>22650.799999999999</v>
      </c>
      <c r="G81" s="118">
        <f t="shared" si="25"/>
        <v>22650.5</v>
      </c>
    </row>
    <row r="82" spans="1:7" ht="24.75" x14ac:dyDescent="0.25">
      <c r="A82" s="123" t="s">
        <v>155</v>
      </c>
      <c r="B82" s="120"/>
      <c r="C82" s="120"/>
      <c r="D82" s="120"/>
      <c r="E82" s="130">
        <f>E83+E84+E85</f>
        <v>20545.599999999999</v>
      </c>
      <c r="F82" s="130">
        <f>F83+F84+F85</f>
        <v>22650.799999999999</v>
      </c>
      <c r="G82" s="130">
        <f>G83+G84+G85</f>
        <v>22650.5</v>
      </c>
    </row>
    <row r="83" spans="1:7" ht="48" x14ac:dyDescent="0.25">
      <c r="A83" s="102" t="s">
        <v>137</v>
      </c>
      <c r="B83" s="120"/>
      <c r="C83" s="120"/>
      <c r="D83" s="120"/>
      <c r="E83" s="120">
        <v>20530.599999999999</v>
      </c>
      <c r="F83" s="120">
        <v>22629.599999999999</v>
      </c>
      <c r="G83" s="120">
        <v>22629.599999999999</v>
      </c>
    </row>
    <row r="84" spans="1:7" ht="24" x14ac:dyDescent="0.25">
      <c r="A84" s="102" t="s">
        <v>136</v>
      </c>
      <c r="B84" s="120"/>
      <c r="C84" s="120"/>
      <c r="D84" s="120"/>
      <c r="E84" s="120"/>
      <c r="F84" s="120">
        <v>6.2</v>
      </c>
      <c r="G84" s="120">
        <v>6.2</v>
      </c>
    </row>
    <row r="85" spans="1:7" x14ac:dyDescent="0.25">
      <c r="A85" s="102" t="s">
        <v>157</v>
      </c>
      <c r="B85" s="120"/>
      <c r="C85" s="120"/>
      <c r="D85" s="120"/>
      <c r="E85" s="120">
        <v>15</v>
      </c>
      <c r="F85" s="120">
        <v>15</v>
      </c>
      <c r="G85" s="120">
        <v>14.7</v>
      </c>
    </row>
    <row r="86" spans="1:7" ht="48.75" x14ac:dyDescent="0.25">
      <c r="A86" s="122" t="s">
        <v>158</v>
      </c>
      <c r="B86" s="120"/>
      <c r="C86" s="118">
        <v>417</v>
      </c>
      <c r="D86" s="118">
        <v>447</v>
      </c>
      <c r="E86" s="118">
        <f>E87</f>
        <v>14903.699999999999</v>
      </c>
      <c r="F86" s="118">
        <f t="shared" ref="F86:G86" si="26">F87</f>
        <v>16402.2</v>
      </c>
      <c r="G86" s="118">
        <f t="shared" si="26"/>
        <v>16402</v>
      </c>
    </row>
    <row r="87" spans="1:7" ht="24.75" x14ac:dyDescent="0.25">
      <c r="A87" s="123" t="s">
        <v>155</v>
      </c>
      <c r="B87" s="120"/>
      <c r="C87" s="120"/>
      <c r="D87" s="120"/>
      <c r="E87" s="130">
        <f>E88+E89+E90</f>
        <v>14903.699999999999</v>
      </c>
      <c r="F87" s="130">
        <f t="shared" ref="F87:G87" si="27">F88+F89+F90</f>
        <v>16402.2</v>
      </c>
      <c r="G87" s="130">
        <f t="shared" si="27"/>
        <v>16402</v>
      </c>
    </row>
    <row r="88" spans="1:7" ht="48" x14ac:dyDescent="0.25">
      <c r="A88" s="102" t="s">
        <v>137</v>
      </c>
      <c r="B88" s="120"/>
      <c r="C88" s="120"/>
      <c r="D88" s="120"/>
      <c r="E88" s="120">
        <v>14892.9</v>
      </c>
      <c r="F88" s="120">
        <v>16387</v>
      </c>
      <c r="G88" s="120">
        <v>16387</v>
      </c>
    </row>
    <row r="89" spans="1:7" ht="24" x14ac:dyDescent="0.25">
      <c r="A89" s="102" t="s">
        <v>136</v>
      </c>
      <c r="B89" s="120"/>
      <c r="C89" s="120"/>
      <c r="D89" s="120"/>
      <c r="E89" s="120"/>
      <c r="F89" s="120">
        <v>4.4000000000000004</v>
      </c>
      <c r="G89" s="120">
        <v>4.4000000000000004</v>
      </c>
    </row>
    <row r="90" spans="1:7" x14ac:dyDescent="0.25">
      <c r="A90" s="102" t="s">
        <v>157</v>
      </c>
      <c r="B90" s="120"/>
      <c r="C90" s="120"/>
      <c r="D90" s="120"/>
      <c r="E90" s="120">
        <v>10.8</v>
      </c>
      <c r="F90" s="120">
        <v>10.8</v>
      </c>
      <c r="G90" s="120">
        <v>10.6</v>
      </c>
    </row>
    <row r="91" spans="1:7" x14ac:dyDescent="0.25">
      <c r="A91" s="116" t="s">
        <v>159</v>
      </c>
      <c r="B91" s="120"/>
      <c r="C91" s="120"/>
      <c r="D91" s="120"/>
      <c r="E91" s="118">
        <f>E93+E98</f>
        <v>9290.6</v>
      </c>
      <c r="F91" s="118">
        <f t="shared" ref="F91:G91" si="28">F93+F98</f>
        <v>9488.8000000000011</v>
      </c>
      <c r="G91" s="118">
        <f t="shared" si="28"/>
        <v>9488.5</v>
      </c>
    </row>
    <row r="92" spans="1:7" x14ac:dyDescent="0.25">
      <c r="A92" s="102" t="s">
        <v>131</v>
      </c>
      <c r="B92" s="120" t="s">
        <v>160</v>
      </c>
      <c r="C92" s="120"/>
      <c r="D92" s="120"/>
      <c r="E92" s="120"/>
      <c r="F92" s="120"/>
      <c r="G92" s="120"/>
    </row>
    <row r="93" spans="1:7" ht="60" x14ac:dyDescent="0.25">
      <c r="A93" s="98" t="s">
        <v>161</v>
      </c>
      <c r="B93" s="120"/>
      <c r="C93" s="118">
        <v>200</v>
      </c>
      <c r="D93" s="118">
        <v>206</v>
      </c>
      <c r="E93" s="118">
        <f>E94</f>
        <v>3033.1</v>
      </c>
      <c r="F93" s="118">
        <f t="shared" ref="F93:G93" si="29">F94</f>
        <v>3131.1000000000004</v>
      </c>
      <c r="G93" s="118">
        <f t="shared" si="29"/>
        <v>3159.8</v>
      </c>
    </row>
    <row r="94" spans="1:7" ht="36.75" x14ac:dyDescent="0.25">
      <c r="A94" s="123" t="s">
        <v>162</v>
      </c>
      <c r="B94" s="120"/>
      <c r="C94" s="120"/>
      <c r="D94" s="120"/>
      <c r="E94" s="130">
        <f>E95+E96+E97</f>
        <v>3033.1</v>
      </c>
      <c r="F94" s="130">
        <f t="shared" ref="F94:G94" si="30">F95+F96+F97</f>
        <v>3131.1000000000004</v>
      </c>
      <c r="G94" s="130">
        <f t="shared" si="30"/>
        <v>3159.8</v>
      </c>
    </row>
    <row r="95" spans="1:7" ht="48" x14ac:dyDescent="0.25">
      <c r="A95" s="102" t="s">
        <v>137</v>
      </c>
      <c r="B95" s="120"/>
      <c r="C95" s="120"/>
      <c r="D95" s="120"/>
      <c r="E95" s="120">
        <v>3030.7</v>
      </c>
      <c r="F95" s="120">
        <v>3126.4</v>
      </c>
      <c r="G95" s="120">
        <v>3155.2</v>
      </c>
    </row>
    <row r="96" spans="1:7" ht="24" x14ac:dyDescent="0.25">
      <c r="A96" s="102" t="s">
        <v>136</v>
      </c>
      <c r="B96" s="120"/>
      <c r="C96" s="120"/>
      <c r="D96" s="120"/>
      <c r="E96" s="120"/>
      <c r="F96" s="120">
        <v>2.2999999999999998</v>
      </c>
      <c r="G96" s="120">
        <v>2.2999999999999998</v>
      </c>
    </row>
    <row r="97" spans="1:7" x14ac:dyDescent="0.25">
      <c r="A97" s="102" t="s">
        <v>157</v>
      </c>
      <c r="B97" s="120"/>
      <c r="C97" s="120"/>
      <c r="D97" s="120"/>
      <c r="E97" s="120">
        <v>2.4</v>
      </c>
      <c r="F97" s="120">
        <v>2.4</v>
      </c>
      <c r="G97" s="120">
        <v>2.2999999999999998</v>
      </c>
    </row>
    <row r="98" spans="1:7" ht="36" x14ac:dyDescent="0.25">
      <c r="A98" s="98" t="s">
        <v>163</v>
      </c>
      <c r="B98" s="120"/>
      <c r="C98" s="118">
        <v>408</v>
      </c>
      <c r="D98" s="118">
        <v>411</v>
      </c>
      <c r="E98" s="118">
        <f>E99</f>
        <v>6257.5</v>
      </c>
      <c r="F98" s="118">
        <f t="shared" ref="F98:G98" si="31">F99</f>
        <v>6357.7000000000007</v>
      </c>
      <c r="G98" s="118">
        <f t="shared" si="31"/>
        <v>6328.7000000000007</v>
      </c>
    </row>
    <row r="99" spans="1:7" ht="36.75" x14ac:dyDescent="0.25">
      <c r="A99" s="123" t="s">
        <v>162</v>
      </c>
      <c r="B99" s="120"/>
      <c r="C99" s="120"/>
      <c r="D99" s="120"/>
      <c r="E99" s="130">
        <f>E100+E101+E102</f>
        <v>6257.5</v>
      </c>
      <c r="F99" s="130">
        <f t="shared" ref="F99:G99" si="32">F100+F101+F102</f>
        <v>6357.7000000000007</v>
      </c>
      <c r="G99" s="130">
        <f t="shared" si="32"/>
        <v>6328.7000000000007</v>
      </c>
    </row>
    <row r="100" spans="1:7" ht="48" x14ac:dyDescent="0.25">
      <c r="A100" s="102" t="s">
        <v>137</v>
      </c>
      <c r="B100" s="120"/>
      <c r="C100" s="120"/>
      <c r="D100" s="120"/>
      <c r="E100" s="120">
        <v>6252.7</v>
      </c>
      <c r="F100" s="120">
        <v>6342.8</v>
      </c>
      <c r="G100" s="120">
        <v>6314</v>
      </c>
    </row>
    <row r="101" spans="1:7" ht="24" x14ac:dyDescent="0.25">
      <c r="A101" s="102" t="s">
        <v>136</v>
      </c>
      <c r="B101" s="120"/>
      <c r="C101" s="120"/>
      <c r="D101" s="120"/>
      <c r="E101" s="120"/>
      <c r="F101" s="120">
        <v>10.1</v>
      </c>
      <c r="G101" s="120">
        <v>10.1</v>
      </c>
    </row>
    <row r="102" spans="1:7" x14ac:dyDescent="0.25">
      <c r="A102" s="102" t="s">
        <v>157</v>
      </c>
      <c r="B102" s="120"/>
      <c r="C102" s="120"/>
      <c r="D102" s="120"/>
      <c r="E102" s="120">
        <v>4.8</v>
      </c>
      <c r="F102" s="120">
        <v>4.8</v>
      </c>
      <c r="G102" s="120">
        <v>4.5999999999999996</v>
      </c>
    </row>
    <row r="103" spans="1:7" ht="24.75" x14ac:dyDescent="0.25">
      <c r="A103" s="116" t="s">
        <v>164</v>
      </c>
      <c r="B103" s="121"/>
      <c r="C103" s="121"/>
      <c r="D103" s="121"/>
      <c r="E103" s="109">
        <f>E105+E109+E113+E117</f>
        <v>6635</v>
      </c>
      <c r="F103" s="109">
        <f>F105+F109+F113+F117</f>
        <v>7226.2999999999993</v>
      </c>
      <c r="G103" s="109">
        <f>G105+G109+G113+G117</f>
        <v>7226.2999999999993</v>
      </c>
    </row>
    <row r="104" spans="1:7" x14ac:dyDescent="0.25">
      <c r="A104" s="102" t="s">
        <v>131</v>
      </c>
      <c r="B104" s="103" t="s">
        <v>160</v>
      </c>
      <c r="C104" s="121"/>
      <c r="D104" s="121"/>
      <c r="E104" s="121"/>
      <c r="F104" s="121"/>
      <c r="G104" s="121"/>
    </row>
    <row r="105" spans="1:7" ht="36.75" x14ac:dyDescent="0.25">
      <c r="A105" s="122" t="s">
        <v>165</v>
      </c>
      <c r="B105" s="121" t="s">
        <v>166</v>
      </c>
      <c r="C105" s="109">
        <v>24</v>
      </c>
      <c r="D105" s="109">
        <v>24</v>
      </c>
      <c r="E105" s="109">
        <f>E106</f>
        <v>3552.7</v>
      </c>
      <c r="F105" s="109">
        <f t="shared" ref="F105:G105" si="33">F106</f>
        <v>3940.2</v>
      </c>
      <c r="G105" s="109">
        <f t="shared" si="33"/>
        <v>3940.2</v>
      </c>
    </row>
    <row r="106" spans="1:7" ht="24.75" x14ac:dyDescent="0.25">
      <c r="A106" s="123" t="s">
        <v>167</v>
      </c>
      <c r="B106" s="121"/>
      <c r="C106" s="121"/>
      <c r="D106" s="121"/>
      <c r="E106" s="110">
        <f>E107+E108</f>
        <v>3552.7</v>
      </c>
      <c r="F106" s="110">
        <f t="shared" ref="F106:G106" si="34">F107+F108</f>
        <v>3940.2</v>
      </c>
      <c r="G106" s="110">
        <f t="shared" si="34"/>
        <v>3940.2</v>
      </c>
    </row>
    <row r="107" spans="1:7" ht="48" x14ac:dyDescent="0.25">
      <c r="A107" s="102" t="s">
        <v>137</v>
      </c>
      <c r="B107" s="121"/>
      <c r="C107" s="121"/>
      <c r="D107" s="121"/>
      <c r="E107" s="121">
        <v>3552.7</v>
      </c>
      <c r="F107" s="121">
        <v>3934.1</v>
      </c>
      <c r="G107" s="121">
        <v>3934.1</v>
      </c>
    </row>
    <row r="108" spans="1:7" ht="24" x14ac:dyDescent="0.25">
      <c r="A108" s="102" t="s">
        <v>136</v>
      </c>
      <c r="B108" s="121"/>
      <c r="C108" s="121"/>
      <c r="D108" s="121"/>
      <c r="E108" s="121"/>
      <c r="F108" s="121">
        <v>6.1</v>
      </c>
      <c r="G108" s="121">
        <v>6.1</v>
      </c>
    </row>
    <row r="109" spans="1:7" ht="48.75" x14ac:dyDescent="0.25">
      <c r="A109" s="122" t="s">
        <v>168</v>
      </c>
      <c r="B109" s="121" t="s">
        <v>132</v>
      </c>
      <c r="C109" s="109">
        <v>450</v>
      </c>
      <c r="D109" s="109">
        <v>456</v>
      </c>
      <c r="E109" s="109">
        <f>E110</f>
        <v>1510.3</v>
      </c>
      <c r="F109" s="109">
        <f t="shared" ref="F109:G109" si="35">F110</f>
        <v>1559.6</v>
      </c>
      <c r="G109" s="109">
        <f t="shared" si="35"/>
        <v>1559.6</v>
      </c>
    </row>
    <row r="110" spans="1:7" ht="48.75" x14ac:dyDescent="0.25">
      <c r="A110" s="123" t="s">
        <v>169</v>
      </c>
      <c r="B110" s="121"/>
      <c r="C110" s="121"/>
      <c r="D110" s="121"/>
      <c r="E110" s="110">
        <f>E111+E112</f>
        <v>1510.3</v>
      </c>
      <c r="F110" s="110">
        <f t="shared" ref="F110:G110" si="36">F111+F112</f>
        <v>1559.6</v>
      </c>
      <c r="G110" s="110">
        <f t="shared" si="36"/>
        <v>1559.6</v>
      </c>
    </row>
    <row r="111" spans="1:7" ht="48" x14ac:dyDescent="0.25">
      <c r="A111" s="102" t="s">
        <v>137</v>
      </c>
      <c r="B111" s="121"/>
      <c r="C111" s="121"/>
      <c r="D111" s="121"/>
      <c r="E111" s="121">
        <v>1510.3</v>
      </c>
      <c r="F111" s="121">
        <v>1548.6</v>
      </c>
      <c r="G111" s="121">
        <v>1548.6</v>
      </c>
    </row>
    <row r="112" spans="1:7" ht="24" x14ac:dyDescent="0.25">
      <c r="A112" s="102" t="s">
        <v>136</v>
      </c>
      <c r="B112" s="121"/>
      <c r="C112" s="121"/>
      <c r="D112" s="121"/>
      <c r="E112" s="121"/>
      <c r="F112" s="121">
        <v>11</v>
      </c>
      <c r="G112" s="121">
        <v>11</v>
      </c>
    </row>
    <row r="113" spans="1:7" ht="36.75" x14ac:dyDescent="0.25">
      <c r="A113" s="122" t="s">
        <v>170</v>
      </c>
      <c r="B113" s="121" t="s">
        <v>132</v>
      </c>
      <c r="C113" s="109">
        <v>250</v>
      </c>
      <c r="D113" s="109">
        <v>248</v>
      </c>
      <c r="E113" s="109">
        <f>E114</f>
        <v>839</v>
      </c>
      <c r="F113" s="109">
        <f t="shared" ref="F113:G113" si="37">F114</f>
        <v>866.5</v>
      </c>
      <c r="G113" s="109">
        <f t="shared" si="37"/>
        <v>866.5</v>
      </c>
    </row>
    <row r="114" spans="1:7" ht="48.75" x14ac:dyDescent="0.25">
      <c r="A114" s="123" t="s">
        <v>169</v>
      </c>
      <c r="B114" s="121"/>
      <c r="C114" s="121"/>
      <c r="D114" s="121"/>
      <c r="E114" s="110">
        <f>E115+E116</f>
        <v>839</v>
      </c>
      <c r="F114" s="110">
        <f t="shared" ref="F114:G114" si="38">F115+F116</f>
        <v>866.5</v>
      </c>
      <c r="G114" s="110">
        <f t="shared" si="38"/>
        <v>866.5</v>
      </c>
    </row>
    <row r="115" spans="1:7" ht="48" x14ac:dyDescent="0.25">
      <c r="A115" s="102" t="s">
        <v>137</v>
      </c>
      <c r="B115" s="121"/>
      <c r="C115" s="121"/>
      <c r="D115" s="121"/>
      <c r="E115" s="121">
        <v>839</v>
      </c>
      <c r="F115" s="121">
        <v>860.3</v>
      </c>
      <c r="G115" s="121">
        <v>860.3</v>
      </c>
    </row>
    <row r="116" spans="1:7" ht="24" x14ac:dyDescent="0.25">
      <c r="A116" s="102" t="s">
        <v>136</v>
      </c>
      <c r="B116" s="121"/>
      <c r="C116" s="121"/>
      <c r="D116" s="121"/>
      <c r="E116" s="121"/>
      <c r="F116" s="121">
        <v>6.2</v>
      </c>
      <c r="G116" s="121">
        <v>6.2</v>
      </c>
    </row>
    <row r="117" spans="1:7" ht="96.75" x14ac:dyDescent="0.25">
      <c r="A117" s="122" t="s">
        <v>171</v>
      </c>
      <c r="B117" s="121" t="s">
        <v>160</v>
      </c>
      <c r="C117" s="109">
        <v>600</v>
      </c>
      <c r="D117" s="109">
        <v>835</v>
      </c>
      <c r="E117" s="109">
        <f>E118</f>
        <v>733</v>
      </c>
      <c r="F117" s="109">
        <f t="shared" ref="F117:G118" si="39">F118</f>
        <v>860</v>
      </c>
      <c r="G117" s="109">
        <f t="shared" si="39"/>
        <v>860</v>
      </c>
    </row>
    <row r="118" spans="1:7" ht="24.75" x14ac:dyDescent="0.25">
      <c r="A118" s="123" t="s">
        <v>172</v>
      </c>
      <c r="B118" s="121"/>
      <c r="C118" s="121"/>
      <c r="D118" s="121"/>
      <c r="E118" s="110">
        <f>E119</f>
        <v>733</v>
      </c>
      <c r="F118" s="110">
        <f t="shared" si="39"/>
        <v>860</v>
      </c>
      <c r="G118" s="110">
        <f t="shared" si="39"/>
        <v>860</v>
      </c>
    </row>
    <row r="119" spans="1:7" ht="48" x14ac:dyDescent="0.25">
      <c r="A119" s="102" t="s">
        <v>137</v>
      </c>
      <c r="B119" s="121"/>
      <c r="C119" s="121"/>
      <c r="D119" s="121"/>
      <c r="E119" s="121">
        <v>733</v>
      </c>
      <c r="F119" s="121">
        <v>860</v>
      </c>
      <c r="G119" s="121">
        <v>860</v>
      </c>
    </row>
  </sheetData>
  <mergeCells count="12">
    <mergeCell ref="A8:G8"/>
    <mergeCell ref="A2:G2"/>
    <mergeCell ref="A3:G3"/>
    <mergeCell ref="A4:A6"/>
    <mergeCell ref="B4:B6"/>
    <mergeCell ref="C4:D4"/>
    <mergeCell ref="E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A13" sqref="A13"/>
    </sheetView>
  </sheetViews>
  <sheetFormatPr defaultRowHeight="15" x14ac:dyDescent="0.25"/>
  <cols>
    <col min="1" max="1" width="42" customWidth="1"/>
    <col min="2" max="2" width="12.7109375" customWidth="1"/>
    <col min="5" max="5" width="12" customWidth="1"/>
    <col min="6" max="6" width="13.140625" customWidth="1"/>
    <col min="7" max="7" width="11.85546875" customWidth="1"/>
  </cols>
  <sheetData>
    <row r="2" spans="1:7" ht="39.75" customHeight="1" x14ac:dyDescent="0.25">
      <c r="A2" s="159" t="s">
        <v>58</v>
      </c>
      <c r="B2" s="212"/>
      <c r="C2" s="212"/>
      <c r="D2" s="212"/>
      <c r="E2" s="212"/>
      <c r="F2" s="212"/>
      <c r="G2" s="212"/>
    </row>
    <row r="3" spans="1:7" ht="15.75" x14ac:dyDescent="0.25">
      <c r="A3" s="1"/>
    </row>
    <row r="4" spans="1:7" ht="31.5" customHeight="1" x14ac:dyDescent="0.25">
      <c r="A4" s="214" t="s">
        <v>0</v>
      </c>
      <c r="B4" s="214" t="s">
        <v>1</v>
      </c>
      <c r="C4" s="214" t="s">
        <v>2</v>
      </c>
      <c r="D4" s="214"/>
      <c r="E4" s="214" t="s">
        <v>3</v>
      </c>
      <c r="F4" s="214"/>
      <c r="G4" s="214"/>
    </row>
    <row r="5" spans="1:7" ht="60" x14ac:dyDescent="0.25">
      <c r="A5" s="214"/>
      <c r="B5" s="214"/>
      <c r="C5" s="215" t="s">
        <v>4</v>
      </c>
      <c r="D5" s="215" t="s">
        <v>5</v>
      </c>
      <c r="E5" s="215" t="s">
        <v>6</v>
      </c>
      <c r="F5" s="215" t="s">
        <v>7</v>
      </c>
      <c r="G5" s="215" t="s">
        <v>8</v>
      </c>
    </row>
    <row r="6" spans="1:7" x14ac:dyDescent="0.25">
      <c r="A6" s="215">
        <v>1</v>
      </c>
      <c r="B6" s="215">
        <v>2</v>
      </c>
      <c r="C6" s="215">
        <v>3</v>
      </c>
      <c r="D6" s="215">
        <v>4</v>
      </c>
      <c r="E6" s="215">
        <v>5</v>
      </c>
      <c r="F6" s="215">
        <v>6</v>
      </c>
      <c r="G6" s="215">
        <v>7</v>
      </c>
    </row>
    <row r="7" spans="1:7" ht="36" x14ac:dyDescent="0.25">
      <c r="A7" s="216" t="s">
        <v>193</v>
      </c>
      <c r="B7" s="124"/>
      <c r="C7" s="124"/>
      <c r="D7" s="124"/>
      <c r="E7" s="216">
        <f>E8+E12</f>
        <v>34066.699999999997</v>
      </c>
      <c r="F7" s="216">
        <f>F8+F12</f>
        <v>43662.2</v>
      </c>
      <c r="G7" s="216">
        <f t="shared" ref="G7" si="0">G8+G12</f>
        <v>43662.2</v>
      </c>
    </row>
    <row r="8" spans="1:7" ht="48" x14ac:dyDescent="0.25">
      <c r="A8" s="215" t="s">
        <v>184</v>
      </c>
      <c r="B8" s="215" t="s">
        <v>175</v>
      </c>
      <c r="C8" s="215">
        <v>95</v>
      </c>
      <c r="D8" s="215">
        <v>95</v>
      </c>
      <c r="E8" s="215">
        <f>E10</f>
        <v>520</v>
      </c>
      <c r="F8" s="215">
        <f t="shared" ref="F8:G8" si="1">F10</f>
        <v>978</v>
      </c>
      <c r="G8" s="215">
        <f t="shared" si="1"/>
        <v>978</v>
      </c>
    </row>
    <row r="9" spans="1:7" x14ac:dyDescent="0.25">
      <c r="A9" s="213" t="s">
        <v>131</v>
      </c>
      <c r="B9" s="215"/>
      <c r="C9" s="215"/>
      <c r="D9" s="215"/>
      <c r="E9" s="215"/>
      <c r="F9" s="215"/>
      <c r="G9" s="215"/>
    </row>
    <row r="10" spans="1:7" ht="48" x14ac:dyDescent="0.25">
      <c r="A10" s="215" t="s">
        <v>178</v>
      </c>
      <c r="B10" s="215"/>
      <c r="C10" s="215"/>
      <c r="D10" s="215"/>
      <c r="E10" s="215">
        <v>520</v>
      </c>
      <c r="F10" s="215">
        <v>978</v>
      </c>
      <c r="G10" s="215">
        <v>978</v>
      </c>
    </row>
    <row r="11" spans="1:7" ht="48" x14ac:dyDescent="0.25">
      <c r="A11" s="217" t="s">
        <v>185</v>
      </c>
      <c r="B11" s="215"/>
      <c r="C11" s="215"/>
      <c r="D11" s="215"/>
      <c r="E11" s="215">
        <v>520</v>
      </c>
      <c r="F11" s="215">
        <v>978</v>
      </c>
      <c r="G11" s="215">
        <v>978</v>
      </c>
    </row>
    <row r="12" spans="1:7" ht="24" x14ac:dyDescent="0.25">
      <c r="A12" s="215" t="s">
        <v>186</v>
      </c>
      <c r="B12" s="215" t="s">
        <v>179</v>
      </c>
      <c r="C12" s="218">
        <v>9370.5</v>
      </c>
      <c r="D12" s="218">
        <v>8916.9</v>
      </c>
      <c r="E12" s="219">
        <f>E14+E18</f>
        <v>33546.699999999997</v>
      </c>
      <c r="F12" s="215">
        <f>F14+F18</f>
        <v>42684.2</v>
      </c>
      <c r="G12" s="215">
        <f>G14+G18</f>
        <v>42684.2</v>
      </c>
    </row>
    <row r="13" spans="1:7" ht="24" x14ac:dyDescent="0.25">
      <c r="A13" s="213" t="s">
        <v>180</v>
      </c>
      <c r="B13" s="215"/>
      <c r="C13" s="215"/>
      <c r="D13" s="215"/>
      <c r="E13" s="215"/>
      <c r="F13" s="215"/>
      <c r="G13" s="215"/>
    </row>
    <row r="14" spans="1:7" ht="60" x14ac:dyDescent="0.25">
      <c r="A14" s="217" t="s">
        <v>187</v>
      </c>
      <c r="B14" s="215"/>
      <c r="C14" s="215"/>
      <c r="D14" s="215"/>
      <c r="E14" s="219">
        <f>195.5+16509.3-5345.3-195.5</f>
        <v>11164</v>
      </c>
      <c r="F14" s="215">
        <f>F15+F16</f>
        <v>14066.899999999998</v>
      </c>
      <c r="G14" s="215">
        <f>G15+G16</f>
        <v>14066.899999999998</v>
      </c>
    </row>
    <row r="15" spans="1:7" ht="24" x14ac:dyDescent="0.25">
      <c r="A15" s="215" t="s">
        <v>188</v>
      </c>
      <c r="B15" s="220"/>
      <c r="C15" s="111"/>
      <c r="D15" s="111"/>
      <c r="E15" s="219">
        <f>E14</f>
        <v>11164</v>
      </c>
      <c r="F15" s="215">
        <f>17704.6+1707.6-5345.3-1720.6</f>
        <v>12346.299999999997</v>
      </c>
      <c r="G15" s="215">
        <f>17704.6+1707.6-5345.3-1720.6</f>
        <v>12346.299999999997</v>
      </c>
    </row>
    <row r="16" spans="1:7" x14ac:dyDescent="0.25">
      <c r="A16" s="215" t="s">
        <v>189</v>
      </c>
      <c r="B16" s="215"/>
      <c r="C16" s="218"/>
      <c r="D16" s="218"/>
      <c r="E16" s="215">
        <v>195.5</v>
      </c>
      <c r="F16" s="215">
        <v>1720.6</v>
      </c>
      <c r="G16" s="215">
        <v>1720.6</v>
      </c>
    </row>
    <row r="17" spans="1:7" ht="24" x14ac:dyDescent="0.25">
      <c r="A17" s="213" t="s">
        <v>181</v>
      </c>
      <c r="B17" s="215"/>
      <c r="C17" s="218"/>
      <c r="D17" s="218"/>
      <c r="E17" s="215"/>
      <c r="F17" s="215"/>
      <c r="G17" s="215"/>
    </row>
    <row r="18" spans="1:7" ht="24" x14ac:dyDescent="0.25">
      <c r="A18" s="215" t="s">
        <v>190</v>
      </c>
      <c r="B18" s="215" t="s">
        <v>176</v>
      </c>
      <c r="C18" s="218">
        <v>1099</v>
      </c>
      <c r="D18" s="218">
        <v>1142</v>
      </c>
      <c r="E18" s="215">
        <v>22382.699999999997</v>
      </c>
      <c r="F18" s="215">
        <f>F19+F20+F21</f>
        <v>28617.3</v>
      </c>
      <c r="G18" s="215">
        <f>G19+G20+G21</f>
        <v>28617.3</v>
      </c>
    </row>
    <row r="19" spans="1:7" ht="24" x14ac:dyDescent="0.25">
      <c r="A19" s="215" t="s">
        <v>191</v>
      </c>
      <c r="B19" s="215"/>
      <c r="C19" s="218"/>
      <c r="D19" s="218"/>
      <c r="E19" s="215">
        <v>0</v>
      </c>
      <c r="F19" s="215">
        <v>17.7</v>
      </c>
      <c r="G19" s="215">
        <v>17.7</v>
      </c>
    </row>
    <row r="20" spans="1:7" x14ac:dyDescent="0.25">
      <c r="A20" s="215" t="s">
        <v>192</v>
      </c>
      <c r="B20" s="215"/>
      <c r="C20" s="218"/>
      <c r="D20" s="218"/>
      <c r="E20" s="215">
        <v>0</v>
      </c>
      <c r="F20" s="215">
        <v>36.6</v>
      </c>
      <c r="G20" s="215">
        <v>36.6</v>
      </c>
    </row>
    <row r="21" spans="1:7" x14ac:dyDescent="0.25">
      <c r="A21" s="215" t="s">
        <v>192</v>
      </c>
      <c r="B21" s="215"/>
      <c r="C21" s="218"/>
      <c r="D21" s="218"/>
      <c r="E21" s="215">
        <f>E22</f>
        <v>22382.699999999997</v>
      </c>
      <c r="F21" s="215">
        <f>F22+F23+F24</f>
        <v>28563</v>
      </c>
      <c r="G21" s="215">
        <f>G22+G23+G24</f>
        <v>28563</v>
      </c>
    </row>
    <row r="22" spans="1:7" x14ac:dyDescent="0.25">
      <c r="A22" s="215" t="s">
        <v>182</v>
      </c>
      <c r="B22" s="215" t="s">
        <v>176</v>
      </c>
      <c r="C22" s="218">
        <v>1099</v>
      </c>
      <c r="D22" s="218">
        <v>1142</v>
      </c>
      <c r="E22" s="215">
        <f>5345.3+15504.3+6151.1-E24-E23</f>
        <v>22382.699999999997</v>
      </c>
      <c r="F22" s="215">
        <f>12.647+23205.053+5345.3-F23-F24</f>
        <v>23750.3</v>
      </c>
      <c r="G22" s="215">
        <f>F22</f>
        <v>23750.3</v>
      </c>
    </row>
    <row r="23" spans="1:7" x14ac:dyDescent="0.25">
      <c r="A23" s="215" t="s">
        <v>183</v>
      </c>
      <c r="B23" s="215" t="s">
        <v>176</v>
      </c>
      <c r="C23" s="218">
        <v>28</v>
      </c>
      <c r="D23" s="218">
        <v>47</v>
      </c>
      <c r="E23" s="215">
        <v>1023</v>
      </c>
      <c r="F23" s="215">
        <v>1092</v>
      </c>
      <c r="G23" s="215">
        <v>1092</v>
      </c>
    </row>
    <row r="24" spans="1:7" ht="36" x14ac:dyDescent="0.25">
      <c r="A24" s="215" t="s">
        <v>177</v>
      </c>
      <c r="B24" s="215" t="s">
        <v>176</v>
      </c>
      <c r="C24" s="218">
        <v>160</v>
      </c>
      <c r="D24" s="218">
        <v>128</v>
      </c>
      <c r="E24" s="221">
        <v>3595</v>
      </c>
      <c r="F24" s="221">
        <v>3720.7</v>
      </c>
      <c r="G24" s="221">
        <f>F24</f>
        <v>3720.7</v>
      </c>
    </row>
  </sheetData>
  <mergeCells count="5">
    <mergeCell ref="A2:G2"/>
    <mergeCell ref="A4:A5"/>
    <mergeCell ref="B4:B5"/>
    <mergeCell ref="C4:D4"/>
    <mergeCell ref="E4:G4"/>
  </mergeCells>
  <hyperlinks>
    <hyperlink ref="A2" r:id="rId1" display="consultantplus://offline/ref=81C534AC1618B38338B7138DDEB14344F59B417381706259B468524054C32ECBB30FCA5546109B5D4A4FB36DK0O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МП Городское хозяйство</vt:lpstr>
      <vt:lpstr>МП Развитие культуры</vt:lpstr>
      <vt:lpstr>МП Образование</vt:lpstr>
      <vt:lpstr>МП Здоровый образ жизни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Суханова</dc:creator>
  <cp:lastModifiedBy>Reshetova_LN</cp:lastModifiedBy>
  <cp:lastPrinted>2018-02-19T10:50:14Z</cp:lastPrinted>
  <dcterms:created xsi:type="dcterms:W3CDTF">2016-01-19T07:15:33Z</dcterms:created>
  <dcterms:modified xsi:type="dcterms:W3CDTF">2019-03-14T10:02:36Z</dcterms:modified>
</cp:coreProperties>
</file>