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10950" activeTab="3"/>
  </bookViews>
  <sheets>
    <sheet name="МП &quot;Развитие образ и воспит&quot;" sheetId="1" r:id="rId1"/>
    <sheet name="МП &quot;Развитие культуры&quot;" sheetId="2" r:id="rId2"/>
    <sheet name="МП &quot;Сохранение здор обр жизни&quot;" sheetId="3" r:id="rId3"/>
    <sheet name="МП &quot;Городское хозяйство&quot;" sheetId="4" r:id="rId4"/>
  </sheets>
  <definedNames/>
  <calcPr fullCalcOnLoad="1"/>
</workbook>
</file>

<file path=xl/sharedStrings.xml><?xml version="1.0" encoding="utf-8"?>
<sst xmlns="http://schemas.openxmlformats.org/spreadsheetml/2006/main" count="389" uniqueCount="189">
  <si>
    <t>план</t>
  </si>
  <si>
    <t>факт</t>
  </si>
  <si>
    <t>чел</t>
  </si>
  <si>
    <t>Наименование  услуги, показателя объема услуги, подпрограммы, ведомственной целевой программы, основного мероприятия.</t>
  </si>
  <si>
    <t>Единица измерения</t>
  </si>
  <si>
    <t>Значение показателя объема  услуги</t>
  </si>
  <si>
    <t>Расходы бюджета  на оказание муниципальной услуги (выполнение работы), тыс. рублей</t>
  </si>
  <si>
    <t>Сводная бюджетная роспись на 1 января отчетного года</t>
  </si>
  <si>
    <t>Сводная бюджетная роспись на 31 декабря отчетного года</t>
  </si>
  <si>
    <t xml:space="preserve">Кассовое исполнение </t>
  </si>
  <si>
    <t>Показатель объема услуги</t>
  </si>
  <si>
    <t>Подпрограмма :  Развитие дошкольного образования</t>
  </si>
  <si>
    <t>Основное мероприятие: Реализация основных общеобразовательных программ дошкольного образования,присмотр и уход за детьми</t>
  </si>
  <si>
    <t>Мероприятие: Обеспечение гос гарантий реализации прав  граждан на получение общедоступного и бесплатного дошкольного образования в муниципальных дошкольных образовательных организациях</t>
  </si>
  <si>
    <t>Мероприятие: Оказание муниципальными учреждениями муниципальных услуг, выполнение работ,финансовое обеспечение деятельности муниципальных учреждений</t>
  </si>
  <si>
    <t>Наименование услуги и ее содержание : Присмотр и уход; физические лица за исключением льготных категорий</t>
  </si>
  <si>
    <t>Мероприятие:Уплата налога на имущество организаций</t>
  </si>
  <si>
    <t xml:space="preserve">Основное мероприятие:Обеспечение обогащенными продуктами питания, в том числе молоком, молочной продукцией ,соками и другими продуктами питания детей в образовательных учреждениях для детей дошкольного возраста,реализующих программы дошкольного образования </t>
  </si>
  <si>
    <t>Подпрограмма:Развитие общего образования</t>
  </si>
  <si>
    <t>Основное мероприятие: Реализация основных общеобразовательных программ  начального общего, основного общего и среднего  общего образования</t>
  </si>
  <si>
    <t>Мероприятие:Обеспечение государственных гарантий реализации прав  на получение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организациях,обеспечение  дополнительного образования детей  в  муниципальных общеобразовательных организациях</t>
  </si>
  <si>
    <t>Наименование услуги и ее содержание :Реализация основных общеобразовательных программ основного общего образования</t>
  </si>
  <si>
    <t>Наименование услуги и ее содержание :Реализация основных общеобразовательных программ среднего общего образования</t>
  </si>
  <si>
    <t>Наименование услуги и ее содержание :Проведение промежуточной итоговой аттестации лиц,осваивающих основную образовательную программу в форме самообразования или семейного образования либо обучающихся по не имеющей государственной аккредитации образовательной программе</t>
  </si>
  <si>
    <t>Подпрограмма:Развитие дополнительного образования детей</t>
  </si>
  <si>
    <t>Основное мероприятие: Реализация дополнительных общеобразовательных  общеразвивающих программ</t>
  </si>
  <si>
    <t>чел/час</t>
  </si>
  <si>
    <t>Подпрограмма:Управление системой образования города Сарапула</t>
  </si>
  <si>
    <t>ед</t>
  </si>
  <si>
    <t>Основное мероприятие: Предоставление консультационных и методических услуг</t>
  </si>
  <si>
    <t>Наименование услуги и ее содержание :Коррекционно-развивающая, компенсирующая и логопедическая помощь обучающимися</t>
  </si>
  <si>
    <t>Основное мероприятие: Профилактика и коррекция нарушений речи у детей дошкольного возраста; профилактика и коррекция нарушений чтения и письма у детей младшего школьного возраста</t>
  </si>
  <si>
    <t>Управление образования г. Сарапула</t>
  </si>
  <si>
    <t>Управление  культуры и молодежной политики г. Сарапула</t>
  </si>
  <si>
    <t>Наименование услуги и ее содержание :Реализация дополнительных общеразвивающих программ</t>
  </si>
  <si>
    <t>Подпрограмма:Реализация молодежной политики</t>
  </si>
  <si>
    <t>Наименование услуги и ее содержание :Организация профилактической работы,содействие в воспитании,развитии,занятости,социализации детей,подростков и молодежи</t>
  </si>
  <si>
    <t>Основное мероприятие: организация  и осуществление мероприятий по работе с детьми и молодежью</t>
  </si>
  <si>
    <t>Наименование услуги и ее содержание :Организация досуга детей, подростков и молодежи</t>
  </si>
  <si>
    <t>Наименование услуги и ее содержание :  Реализация основных общеобразовательных программ дошкольного образования; дети до 3 лет</t>
  </si>
  <si>
    <t>Мероприятие:Уплата земельного налога</t>
  </si>
  <si>
    <t>Наименование услуги и ее содержание :  Реализация основных общеобразовательных программ дошкольного образования; дети от 3 лет до 8 лет</t>
  </si>
  <si>
    <t>Наименование услуги и ее содержание : Реализация основных общеобразовательных программ начального общего образования</t>
  </si>
  <si>
    <t>Наименование услуги и ее содержание :Информационно-технологическое обеспечение образовательной деятельности</t>
  </si>
  <si>
    <t>Наименование услуги и ее содержание :Психолого-педагогическое консультирование обучающихся,их родителей( законных представителей)и педагогических работников</t>
  </si>
  <si>
    <t>Наименование услуги и ее содержание : Предоставление архивных справок и копий архивных документов , связанных с социальной защитой граждан, предусматривающей их пенсионное обнспечение, а также получение льгот и компенсаций в соответствии с законодательством Российской Федерации и международными обязательствами Российс кой федерации</t>
  </si>
  <si>
    <t>Основное мероприятие:Обеспечение сохранности и учет архивных документов</t>
  </si>
  <si>
    <t>мер</t>
  </si>
  <si>
    <t xml:space="preserve">Мероприятие:Уплата  земельного налога </t>
  </si>
  <si>
    <t>Наименование услуги и ее содержание :Реализация дополнительных общеразвивающих предпрофессиональных программ в области искусств</t>
  </si>
  <si>
    <t xml:space="preserve">Наименование услуги и ее содержание : Присмотр и уход
Показатель содержания: дети- инвалиды
</t>
  </si>
  <si>
    <t xml:space="preserve">Наименование услуги и ее содержание :Реализация дополнительных общеразвивающих программ
</t>
  </si>
  <si>
    <t>Наименование услуги, показателя объема услуги, подпрограммы, ведомственной целевой программы, основного мероприятия</t>
  </si>
  <si>
    <t>Значение показателя объема услуги</t>
  </si>
  <si>
    <t>Расходы  бюджета на оказание муниципальной услуги (выполнение работы) (тыс. руб.)</t>
  </si>
  <si>
    <t>сводная бюджетная роспись на 1 января отчетного года</t>
  </si>
  <si>
    <t>сводная бюджетная роспись на 31 декабря отчетного года</t>
  </si>
  <si>
    <t>кассовое исполнение</t>
  </si>
  <si>
    <t>Библиотечное обслуживание населения</t>
  </si>
  <si>
    <t>Наименование услуги и ее содержание: Библиотечное, библиографическое и информационное обслуживание пользователей библиотеки</t>
  </si>
  <si>
    <t>Показатель объема услуги: Количество посещений библиотек</t>
  </si>
  <si>
    <t xml:space="preserve">единиц </t>
  </si>
  <si>
    <t>Подпрограмма "Библиотечное обслуживание населения"</t>
  </si>
  <si>
    <t>Основное мероприятие: Осуществление библиотечной деятельности</t>
  </si>
  <si>
    <t>Мероприятие: Библиотечное, библиографическое и информационное обслуживание пользователей библиотеки ( стационар)</t>
  </si>
  <si>
    <t>Мероприятие: Библиотечное, библиографическое и информационное обслуживание пользователей библиотеки (  интернет)</t>
  </si>
  <si>
    <t>Наименование услуги и ее содержание: Формирование, учет, изучение, обеспечение физического сохранения и безопасности фондов библиотеки</t>
  </si>
  <si>
    <t>Показатель объема услуги: Количество документов</t>
  </si>
  <si>
    <t>Мероприятие: Формирование, учет, изучение, обеспечение физического сохранения и безопасности фондов библиотеки</t>
  </si>
  <si>
    <t>Наименование услуги и ее содержание: Библиотграфическая обработка документов и организация каталогов</t>
  </si>
  <si>
    <t>Мероприятие: Библиографическая обработка документов и создание каталогов</t>
  </si>
  <si>
    <t xml:space="preserve">Наименование работы и ее содержание: Осуществление деятельности органов местного самоуправления </t>
  </si>
  <si>
    <t>Показатель объема работы: Количество текстов( документальной информации)</t>
  </si>
  <si>
    <t>Наименование работы и ее содержание: Производство и распостранение телепрограмм</t>
  </si>
  <si>
    <t>Показатель объема работы: Количество телепрограмм</t>
  </si>
  <si>
    <t>Осуществление театральной деятельности</t>
  </si>
  <si>
    <t>Наименование услуги и ее содержание: Создание спектаклей</t>
  </si>
  <si>
    <t>Показатель объема услуги: Количество постановок</t>
  </si>
  <si>
    <t xml:space="preserve"> </t>
  </si>
  <si>
    <t>Подпрограмма "Организация досуга и предоставление услуг организаций культуры"</t>
  </si>
  <si>
    <t>Основное мероприятие: Осуществление театральной деятельности</t>
  </si>
  <si>
    <t>Мероприятие: Создание спектаклей</t>
  </si>
  <si>
    <t>Наименование услуги и ее содержание: Показ (организация показа) спектаклей (театральных постановок) на стационаре</t>
  </si>
  <si>
    <t>Показатель объема услуги: Количество зрителей</t>
  </si>
  <si>
    <t>Мероприятие: Показ (организация показа) спектаклей (театральных постановок) на стационаре</t>
  </si>
  <si>
    <t>человек</t>
  </si>
  <si>
    <t>Наименование услуги и ее содержание: Показ (организация показа) спектаклей (театральных постановок) на выезде</t>
  </si>
  <si>
    <t>Мероприятие: Показ (организация показа) спектаклей (театральных постановок) на выезде</t>
  </si>
  <si>
    <t>Наименование услуги и ее содержание: Организация мероприятий и проведение культурно-массовых мероприятий</t>
  </si>
  <si>
    <t>Показатель объема услуги: Количество мероприятий</t>
  </si>
  <si>
    <t>Мероприятие: Организация мероприятий (фестивали,конкурсы,смотр)</t>
  </si>
  <si>
    <t>единиц</t>
  </si>
  <si>
    <t>Мероприятие: Организация мероприятий (иные зрелищные мероприятия)</t>
  </si>
  <si>
    <t>Осуществление культурно- досуговой  деятельности</t>
  </si>
  <si>
    <t>Наименование услуги и ее содержание: Организация деятельности клубных формирований и формирований самодеятельного народного творчества</t>
  </si>
  <si>
    <t>Показатель объема услуги: Количество участников</t>
  </si>
  <si>
    <t>Основное мероприятие: Осуществление культурно-досуговой деятельности</t>
  </si>
  <si>
    <t>Мероприятие: Организация деятельности клубных формирований и формирований самодеятельного народного творчества</t>
  </si>
  <si>
    <t>Наименование услуги и ее содержание: Организация мероприятий (народные гуляния, праздники, торжественные мероприятия, памятные даты)</t>
  </si>
  <si>
    <t>Наименование услуги и ее содержание: Организация мероприятий (фестивалей)</t>
  </si>
  <si>
    <t>Мероприятие: Организация мероприятий (фестивалей)</t>
  </si>
  <si>
    <t>Осуществление музейной деятельности</t>
  </si>
  <si>
    <t>Наименование услуги и ее содержание: Публичный показ музейных предметов, музейных коллекций</t>
  </si>
  <si>
    <t>Показатель объема услуги: Количество посетителей</t>
  </si>
  <si>
    <t>Подпрограмма "Сохранение и развитие музейного дела"</t>
  </si>
  <si>
    <t>Основное мероприятие: Осуществление музейной деятельности</t>
  </si>
  <si>
    <t>Мероприятие: Публичный показ музейных предметов, музейных коллекций ( в стационаре)</t>
  </si>
  <si>
    <t>Мероприятие: Публичный показ музейных предметов, музейных коллекций ( вне стационара)</t>
  </si>
  <si>
    <t>Наименование услуги и ее содержание: Формирование, учет, изучение, обеспечение физического сохранения и безопасности музейных предметов, музейных коллекций</t>
  </si>
  <si>
    <t>Показатель объема услуги: Количество предметов музейного фонда</t>
  </si>
  <si>
    <t>Мероприятие: Формирование, учет, изучение, обеспечение физического сохранения и безопасности музейных предметов, музейных коллекций</t>
  </si>
  <si>
    <t>Наименование услуги и ее содержание: Создание экспозиций (выставок) музеев, организация выездных выставок</t>
  </si>
  <si>
    <t>Показатель объема услуги: Количество выставок</t>
  </si>
  <si>
    <t>Мероприятие: Создание экспозиций (выставок) музеев, ( в стационаре)</t>
  </si>
  <si>
    <t>Мероприятие: Создание экспозиций (выставок) музеев, организация выездных выставок</t>
  </si>
  <si>
    <t xml:space="preserve">Наименование услуги и ее содержание: Организация и прведение культурно-массовых мероприятий </t>
  </si>
  <si>
    <t>Мероприятие: Организация мероприятий (фестивали, конкур, смотр, выставки)</t>
  </si>
  <si>
    <t>Мероприятие: Организация мероприятий ( иные зрелищные мероприятия)</t>
  </si>
  <si>
    <t>Наименование услуги и ее содержание:  Осуществление реставрации и консервации музейных предметов, коллекций</t>
  </si>
  <si>
    <t>Мероприятие: Осуществление реставрации и консервации музейных предметов, коллекций</t>
  </si>
  <si>
    <t>Наименование услуги и ее содержание: 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</t>
  </si>
  <si>
    <t>Показатель объема услуги: Количество видов декоративно-прикладного искусства</t>
  </si>
  <si>
    <t>Подпрограмма "Реализация национальной политики, развитие местного народного творчества"</t>
  </si>
  <si>
    <t>Основное мероприятие: Осуществление деятельности по реализации национальной политики, развитию местного народного творчества</t>
  </si>
  <si>
    <t>Мероприятие: 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</t>
  </si>
  <si>
    <t xml:space="preserve">Наименование услуги и ее содержание: Организация и проведение культурно - массовых мероприятий </t>
  </si>
  <si>
    <t>Годовой отчет о выполнении сводных показателей муниципальных заданий на оказание муниципальных услуг (выполнение работ)  за 2020 год</t>
  </si>
  <si>
    <t>Муниципальная программа "Сохранение здоровья и формирование здорового образа жизни населения"</t>
  </si>
  <si>
    <r>
      <rPr>
        <b/>
        <i/>
        <sz val="9"/>
        <color indexed="8"/>
        <rFont val="Times New Roman"/>
        <family val="1"/>
      </rPr>
      <t xml:space="preserve">Подпрограмма </t>
    </r>
    <r>
      <rPr>
        <sz val="9"/>
        <color indexed="8"/>
        <rFont val="Times New Roman"/>
        <family val="1"/>
      </rPr>
      <t>"Формирование здорового образа жизни и профилактика заболеваний, немедицинского потребления наркотиков и других псиоактивных веществ"</t>
    </r>
  </si>
  <si>
    <t>шт</t>
  </si>
  <si>
    <t>Наименование услуги и ее содержани :Организация и проведение официальных физкультурных (физкультурно - оздоровительных) мероприятий, количество проведенных мероприятий</t>
  </si>
  <si>
    <r>
      <rPr>
        <b/>
        <i/>
        <sz val="9"/>
        <color indexed="8"/>
        <rFont val="Times New Roman"/>
        <family val="1"/>
      </rPr>
      <t>Основное мероприятие</t>
    </r>
    <r>
      <rPr>
        <i/>
        <sz val="9"/>
        <color indexed="8"/>
        <rFont val="Times New Roman"/>
        <family val="1"/>
      </rPr>
      <t>: Оказание муниципальнымиучреждениями муниципальных услуг, выполнение работ, финансовое обеспчение деятельности муниципальных учреждений</t>
    </r>
  </si>
  <si>
    <r>
      <rPr>
        <b/>
        <sz val="9"/>
        <color indexed="8"/>
        <rFont val="Times New Roman"/>
        <family val="1"/>
      </rPr>
      <t>Подпрограмма</t>
    </r>
    <r>
      <rPr>
        <sz val="9"/>
        <color indexed="8"/>
        <rFont val="Times New Roman"/>
        <family val="1"/>
      </rPr>
      <t xml:space="preserve"> "Создание условий для развития физической культурой и спорта"</t>
    </r>
  </si>
  <si>
    <t>часы доступа</t>
  </si>
  <si>
    <t>Показатель объема услуги Длительность использования имущества учреждений</t>
  </si>
  <si>
    <r>
      <rPr>
        <b/>
        <i/>
        <sz val="9"/>
        <color indexed="8"/>
        <rFont val="Times New Roman"/>
        <family val="1"/>
      </rPr>
      <t>Основное мероприятие</t>
    </r>
    <r>
      <rPr>
        <i/>
        <sz val="9"/>
        <color indexed="8"/>
        <rFont val="Times New Roman"/>
        <family val="1"/>
      </rPr>
      <t>: Обеспечение доступа к открытым спортивным объектам для свободного пользования и обеспечение доступа к закрытым спортивным объектамдля свободного пользования в течение ограниченного времени</t>
    </r>
  </si>
  <si>
    <r>
      <rPr>
        <i/>
        <sz val="9"/>
        <color indexed="8"/>
        <rFont val="Times New Roman"/>
        <family val="1"/>
      </rPr>
      <t>Мероприятие:</t>
    </r>
    <r>
      <rPr>
        <sz val="9"/>
        <color indexed="8"/>
        <rFont val="Times New Roman"/>
        <family val="1"/>
      </rPr>
      <t xml:space="preserve"> Обеспечение доступа к объектам спорта </t>
    </r>
  </si>
  <si>
    <r>
      <rPr>
        <i/>
        <sz val="9"/>
        <color indexed="8"/>
        <rFont val="Times New Roman"/>
        <family val="1"/>
      </rPr>
      <t>Мероприятие:</t>
    </r>
    <r>
      <rPr>
        <sz val="9"/>
        <color indexed="8"/>
        <rFont val="Times New Roman"/>
        <family val="1"/>
      </rPr>
      <t xml:space="preserve"> Уплата земельного налога</t>
    </r>
  </si>
  <si>
    <t>Показатель объема услуги Число лиц, прошедших спортивную подготовку</t>
  </si>
  <si>
    <r>
      <rPr>
        <i/>
        <sz val="9"/>
        <color indexed="8"/>
        <rFont val="Times New Roman"/>
        <family val="1"/>
      </rPr>
      <t>Мероприятие:</t>
    </r>
    <r>
      <rPr>
        <sz val="9"/>
        <color indexed="8"/>
        <rFont val="Times New Roman"/>
        <family val="1"/>
      </rPr>
      <t xml:space="preserve"> Разработка и реализация программ спортивной подготовки</t>
    </r>
  </si>
  <si>
    <t>чел.</t>
  </si>
  <si>
    <r>
      <rPr>
        <i/>
        <sz val="9"/>
        <color indexed="8"/>
        <rFont val="Times New Roman"/>
        <family val="1"/>
      </rPr>
      <t>Мероприятие:</t>
    </r>
    <r>
      <rPr>
        <sz val="9"/>
        <color indexed="8"/>
        <rFont val="Times New Roman"/>
        <family val="1"/>
      </rPr>
      <t xml:space="preserve"> Профессиональная подготовка, переподготовка и повышение квалификации</t>
    </r>
  </si>
  <si>
    <r>
      <rPr>
        <i/>
        <sz val="9"/>
        <color indexed="8"/>
        <rFont val="Times New Roman"/>
        <family val="1"/>
      </rPr>
      <t>Мероприятие:</t>
    </r>
    <r>
      <rPr>
        <sz val="9"/>
        <color indexed="8"/>
        <rFont val="Times New Roman"/>
        <family val="1"/>
      </rPr>
      <t xml:space="preserve"> Физическая культура</t>
    </r>
  </si>
  <si>
    <t>Спортивная по олимпийским видам спорта</t>
  </si>
  <si>
    <t>Спортивная по неолимпийским видам спорта</t>
  </si>
  <si>
    <t>Организация и проведение спортивно-оздоровительной работы по развитию ФКиС среди различных групп населения</t>
  </si>
  <si>
    <t>Благоустройство и охрана окружающей среды</t>
  </si>
  <si>
    <t>Организация благоустройства и озеленения</t>
  </si>
  <si>
    <t>Содержание объектов монументального искусства</t>
  </si>
  <si>
    <t>Оказание муниципальной услуги (работы) «Организация благоустройства и озеленения»</t>
  </si>
  <si>
    <t>Обустройство парков и скверов</t>
  </si>
  <si>
    <t>кв.м</t>
  </si>
  <si>
    <t>Содеражание объектов озеленения</t>
  </si>
  <si>
    <t xml:space="preserve">Контроль за состоянием зеленых насаждений и их учет деревьев </t>
  </si>
  <si>
    <t>Содержание и обслуживание общественных туалетов</t>
  </si>
  <si>
    <t xml:space="preserve">Уборка территории и аналогичная деятельность </t>
  </si>
  <si>
    <t xml:space="preserve">Содержание территорий городских кладбищ </t>
  </si>
  <si>
    <t>Оказание муниципальной услуги (работы) «Уборка территории и аналогичная деятельность»</t>
  </si>
  <si>
    <t>Содержание в чистоте территории города</t>
  </si>
  <si>
    <t>куб.м</t>
  </si>
  <si>
    <t>Выдача справки о захоронении</t>
  </si>
  <si>
    <t>Оказание муниципальной услуги «Выдача справки о захоронении»</t>
  </si>
  <si>
    <t>Предоставление земельного участка для погребения умершего</t>
  </si>
  <si>
    <t>Оказание муниципальной услуги «Предоставление 
земельного участка для погребения умершего»</t>
  </si>
  <si>
    <t>Организация освещения улиц</t>
  </si>
  <si>
    <t>Протяженность сети наружного освещения</t>
  </si>
  <si>
    <t>км</t>
  </si>
  <si>
    <t>Оказание муниципальной услуги (работы) «Организация освещения улиц»</t>
  </si>
  <si>
    <t xml:space="preserve">Выполнение работ по эксплуатации гидротехнических сооружений (ГТС) и водохозяйственных систем, находящихся в оперативном управлении Учреждени </t>
  </si>
  <si>
    <t>Эксплуатация насосных станций, водопропускных сооружений и других гидротехнических сооружений объектового характера</t>
  </si>
  <si>
    <t>Оказание муниципальной услуги (работы) «Выполнение работ по эксплуатации гидротехнических сооружений (ГТС) и водохозяйственных систем, находящихся в оперативном управлении Учреждения»</t>
  </si>
  <si>
    <t>Выдача порубочных билетов</t>
  </si>
  <si>
    <t>штука</t>
  </si>
  <si>
    <t>Оказание муниципальной услуги «Выдача порубочных билетов»</t>
  </si>
  <si>
    <t>Выдача разрешения на производство земляных работ</t>
  </si>
  <si>
    <t>Оказание муниципальной услуги «Выдача разрешения на производство земляных работ»</t>
  </si>
  <si>
    <t>Содержание (эксплуатация) имущества, находящегося в государственной (муниципальной) собственности</t>
  </si>
  <si>
    <t>Тысяча квадратных метров</t>
  </si>
  <si>
    <t>Обеспечение эксплуатационно-технического обслуживания объектов и помещений, а также содержание указанных объектов и помещений, оборудования и прилегающей территории в надлежащем состоянии</t>
  </si>
  <si>
    <t>Дорожное хозяйство и транспортное обслуживание населения</t>
  </si>
  <si>
    <t>Выдача специального разрешения на движение по автомобильным дорогам транспортных средств, осуществляющих перевозки тяжеловесных и (или) крупногабаритных грузов</t>
  </si>
  <si>
    <t xml:space="preserve"> Оказание муниципальной услуги "Выдача специального разрешения на движение по автомобильным дорогам транспортных средств, осуществляющих перевозки тяжеловесных и (или) крупногабаритных грузов" </t>
  </si>
  <si>
    <t xml:space="preserve">Осуществление мероприятий по обеспечению безопасности дорожного движения на автомобильных дорогах общего пользования при осуществлении дорожной деятельности </t>
  </si>
  <si>
    <t>Оказание муниципальной услуги (работы) "Осуществление мероприятий по обеспечению безопасности дорожного движения на автомобильных дорогах общего пользования при осуществлении дорожной деятельности"</t>
  </si>
  <si>
    <t>Выполнение работ в соответствии с классификацией работ по 
ремонту автомобильных дорог</t>
  </si>
  <si>
    <t xml:space="preserve">Оказание муниципальной услуги (работы) "Организация капитального ремонта, ремонта и содержания закрепленных автомобильных дорог общего пользования и искусственных дорожных сооружений в их составе" </t>
  </si>
  <si>
    <t>Выполнение работ в соответствии с классификацией работ
 по содержанию автомобильных дорог</t>
  </si>
  <si>
    <t>Отчет о выполнении сводных показателей муниципальных заданий на оказание муниципальных услуг (выполнение работ) за 2020 год</t>
  </si>
  <si>
    <t xml:space="preserve">Отчет о выполнении сводных показателей муниципальных заданий на оказание муниципальных услуг (выполнение работ) за 2020 года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</si>
</sst>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name val="Times New Roman"/>
      <family val="1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name val="Calibri"/>
      <family val="2"/>
    </font>
    <font>
      <b/>
      <i/>
      <sz val="9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color indexed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9"/>
      <color theme="1"/>
      <name val="Calibri"/>
      <family val="2"/>
    </font>
    <font>
      <b/>
      <sz val="11"/>
      <color rgb="FF000000"/>
      <name val="Times New Roman"/>
      <family val="1"/>
    </font>
    <font>
      <sz val="9"/>
      <color theme="1"/>
      <name val="Calibri"/>
      <family val="2"/>
    </font>
    <font>
      <i/>
      <sz val="9"/>
      <color rgb="FF000000"/>
      <name val="Times New Roman"/>
      <family val="1"/>
    </font>
    <font>
      <i/>
      <sz val="11"/>
      <color theme="1"/>
      <name val="Calibri"/>
      <family val="2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1"/>
      <color theme="1"/>
      <name val="Calibri"/>
      <family val="2"/>
    </font>
    <font>
      <i/>
      <sz val="9"/>
      <color theme="1"/>
      <name val="Calibri"/>
      <family val="2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46" fillId="0" borderId="0" xfId="42" applyAlignment="1">
      <alignment vertical="center"/>
    </xf>
    <xf numFmtId="0" fontId="5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0" fillId="0" borderId="10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165" fontId="60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vertical="center" wrapText="1"/>
    </xf>
    <xf numFmtId="0" fontId="62" fillId="0" borderId="14" xfId="0" applyFont="1" applyBorder="1" applyAlignment="1">
      <alignment wrapText="1"/>
    </xf>
    <xf numFmtId="0" fontId="6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65" fillId="0" borderId="10" xfId="0" applyFont="1" applyBorder="1" applyAlignment="1">
      <alignment vertical="center" wrapText="1"/>
    </xf>
    <xf numFmtId="0" fontId="61" fillId="0" borderId="15" xfId="0" applyFont="1" applyBorder="1" applyAlignment="1">
      <alignment vertical="center"/>
    </xf>
    <xf numFmtId="0" fontId="60" fillId="0" borderId="16" xfId="0" applyFont="1" applyBorder="1" applyAlignment="1">
      <alignment horizontal="center" vertical="center"/>
    </xf>
    <xf numFmtId="0" fontId="60" fillId="0" borderId="17" xfId="0" applyFont="1" applyBorder="1" applyAlignment="1">
      <alignment vertical="center" wrapText="1"/>
    </xf>
    <xf numFmtId="0" fontId="63" fillId="0" borderId="10" xfId="0" applyFont="1" applyBorder="1" applyAlignment="1">
      <alignment/>
    </xf>
    <xf numFmtId="0" fontId="65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/>
    </xf>
    <xf numFmtId="0" fontId="60" fillId="0" borderId="10" xfId="0" applyFont="1" applyBorder="1" applyAlignment="1">
      <alignment/>
    </xf>
    <xf numFmtId="165" fontId="61" fillId="0" borderId="17" xfId="0" applyNumberFormat="1" applyFont="1" applyBorder="1" applyAlignment="1">
      <alignment horizontal="center" vertical="center"/>
    </xf>
    <xf numFmtId="0" fontId="60" fillId="0" borderId="14" xfId="0" applyFont="1" applyBorder="1" applyAlignment="1">
      <alignment vertical="center" wrapText="1"/>
    </xf>
    <xf numFmtId="0" fontId="67" fillId="0" borderId="10" xfId="0" applyFont="1" applyBorder="1" applyAlignment="1">
      <alignment wrapText="1"/>
    </xf>
    <xf numFmtId="0" fontId="68" fillId="0" borderId="0" xfId="0" applyFont="1" applyAlignment="1">
      <alignment wrapText="1"/>
    </xf>
    <xf numFmtId="0" fontId="62" fillId="0" borderId="10" xfId="0" applyFont="1" applyBorder="1" applyAlignment="1">
      <alignment wrapText="1"/>
    </xf>
    <xf numFmtId="0" fontId="69" fillId="0" borderId="10" xfId="0" applyFont="1" applyBorder="1" applyAlignment="1">
      <alignment vertical="center" wrapText="1"/>
    </xf>
    <xf numFmtId="0" fontId="62" fillId="0" borderId="17" xfId="0" applyFont="1" applyBorder="1" applyAlignment="1">
      <alignment wrapText="1"/>
    </xf>
    <xf numFmtId="0" fontId="66" fillId="0" borderId="10" xfId="0" applyFont="1" applyBorder="1" applyAlignment="1">
      <alignment/>
    </xf>
    <xf numFmtId="0" fontId="70" fillId="0" borderId="10" xfId="0" applyFont="1" applyBorder="1" applyAlignment="1">
      <alignment/>
    </xf>
    <xf numFmtId="0" fontId="71" fillId="0" borderId="14" xfId="0" applyNumberFormat="1" applyFont="1" applyBorder="1" applyAlignment="1">
      <alignment wrapText="1"/>
    </xf>
    <xf numFmtId="0" fontId="61" fillId="0" borderId="17" xfId="0" applyFont="1" applyBorder="1" applyAlignment="1">
      <alignment vertical="center"/>
    </xf>
    <xf numFmtId="165" fontId="50" fillId="0" borderId="10" xfId="0" applyNumberFormat="1" applyFont="1" applyBorder="1" applyAlignment="1">
      <alignment/>
    </xf>
    <xf numFmtId="165" fontId="66" fillId="0" borderId="10" xfId="0" applyNumberFormat="1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70" fillId="33" borderId="10" xfId="0" applyFont="1" applyFill="1" applyBorder="1" applyAlignment="1">
      <alignment/>
    </xf>
    <xf numFmtId="0" fontId="6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/>
    </xf>
    <xf numFmtId="0" fontId="66" fillId="33" borderId="10" xfId="0" applyFont="1" applyFill="1" applyBorder="1" applyAlignment="1">
      <alignment/>
    </xf>
    <xf numFmtId="0" fontId="61" fillId="33" borderId="10" xfId="0" applyFont="1" applyFill="1" applyBorder="1" applyAlignment="1">
      <alignment vertical="center" wrapText="1"/>
    </xf>
    <xf numFmtId="0" fontId="60" fillId="33" borderId="10" xfId="0" applyFont="1" applyFill="1" applyBorder="1" applyAlignment="1">
      <alignment vertical="center" wrapText="1"/>
    </xf>
    <xf numFmtId="0" fontId="62" fillId="33" borderId="10" xfId="0" applyFont="1" applyFill="1" applyBorder="1" applyAlignment="1">
      <alignment wrapText="1"/>
    </xf>
    <xf numFmtId="0" fontId="68" fillId="33" borderId="0" xfId="0" applyFont="1" applyFill="1" applyAlignment="1">
      <alignment wrapText="1"/>
    </xf>
    <xf numFmtId="0" fontId="67" fillId="33" borderId="10" xfId="0" applyFont="1" applyFill="1" applyBorder="1" applyAlignment="1">
      <alignment wrapText="1"/>
    </xf>
    <xf numFmtId="0" fontId="60" fillId="0" borderId="18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1" fillId="0" borderId="23" xfId="0" applyFont="1" applyBorder="1" applyAlignment="1">
      <alignment vertical="center"/>
    </xf>
    <xf numFmtId="0" fontId="61" fillId="0" borderId="17" xfId="0" applyFont="1" applyBorder="1" applyAlignment="1">
      <alignment vertical="center"/>
    </xf>
    <xf numFmtId="0" fontId="67" fillId="0" borderId="0" xfId="0" applyFont="1" applyAlignment="1">
      <alignment horizontal="center" vertical="center" wrapText="1"/>
    </xf>
    <xf numFmtId="0" fontId="69" fillId="0" borderId="0" xfId="0" applyFont="1" applyAlignment="1">
      <alignment/>
    </xf>
    <xf numFmtId="0" fontId="68" fillId="0" borderId="24" xfId="0" applyFont="1" applyBorder="1" applyAlignment="1">
      <alignment horizontal="center" vertical="center" wrapText="1"/>
    </xf>
    <xf numFmtId="0" fontId="68" fillId="0" borderId="25" xfId="0" applyFont="1" applyBorder="1" applyAlignment="1">
      <alignment horizontal="center" vertical="center" wrapText="1"/>
    </xf>
    <xf numFmtId="0" fontId="68" fillId="0" borderId="26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68" fillId="0" borderId="29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30" xfId="0" applyFont="1" applyBorder="1" applyAlignment="1">
      <alignment horizontal="center" vertical="center" wrapText="1"/>
    </xf>
    <xf numFmtId="0" fontId="72" fillId="0" borderId="31" xfId="0" applyFont="1" applyBorder="1" applyAlignment="1">
      <alignment horizontal="center" vertical="center" wrapText="1"/>
    </xf>
    <xf numFmtId="0" fontId="68" fillId="0" borderId="32" xfId="0" applyFont="1" applyBorder="1" applyAlignment="1">
      <alignment horizontal="center" vertical="center" wrapText="1"/>
    </xf>
    <xf numFmtId="4" fontId="73" fillId="0" borderId="32" xfId="0" applyNumberFormat="1" applyFont="1" applyBorder="1" applyAlignment="1">
      <alignment horizontal="center" vertical="center" wrapText="1"/>
    </xf>
    <xf numFmtId="4" fontId="73" fillId="0" borderId="30" xfId="0" applyNumberFormat="1" applyFont="1" applyBorder="1" applyAlignment="1">
      <alignment horizontal="center" vertical="center" wrapText="1"/>
    </xf>
    <xf numFmtId="0" fontId="69" fillId="0" borderId="24" xfId="0" applyFont="1" applyFill="1" applyBorder="1" applyAlignment="1">
      <alignment horizontal="left" vertical="center" wrapText="1"/>
    </xf>
    <xf numFmtId="0" fontId="69" fillId="0" borderId="25" xfId="0" applyFont="1" applyFill="1" applyBorder="1" applyAlignment="1">
      <alignment horizontal="center" vertical="center" wrapText="1"/>
    </xf>
    <xf numFmtId="4" fontId="67" fillId="0" borderId="25" xfId="0" applyNumberFormat="1" applyFont="1" applyFill="1" applyBorder="1" applyAlignment="1">
      <alignment horizontal="center" vertical="center" wrapText="1"/>
    </xf>
    <xf numFmtId="4" fontId="74" fillId="0" borderId="25" xfId="0" applyNumberFormat="1" applyFont="1" applyFill="1" applyBorder="1" applyAlignment="1">
      <alignment horizontal="center" vertical="center" wrapText="1"/>
    </xf>
    <xf numFmtId="4" fontId="74" fillId="0" borderId="26" xfId="0" applyNumberFormat="1" applyFont="1" applyFill="1" applyBorder="1" applyAlignment="1">
      <alignment horizontal="center" vertical="center" wrapText="1"/>
    </xf>
    <xf numFmtId="0" fontId="69" fillId="0" borderId="0" xfId="0" applyFont="1" applyFill="1" applyAlignment="1">
      <alignment/>
    </xf>
    <xf numFmtId="0" fontId="69" fillId="0" borderId="33" xfId="0" applyFont="1" applyFill="1" applyBorder="1" applyAlignment="1">
      <alignment horizontal="left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4" fontId="67" fillId="0" borderId="10" xfId="0" applyNumberFormat="1" applyFont="1" applyFill="1" applyBorder="1" applyAlignment="1">
      <alignment horizontal="center" vertical="center" wrapText="1"/>
    </xf>
    <xf numFmtId="4" fontId="67" fillId="0" borderId="34" xfId="0" applyNumberFormat="1" applyFont="1" applyFill="1" applyBorder="1" applyAlignment="1">
      <alignment horizontal="center" vertical="center" wrapText="1"/>
    </xf>
    <xf numFmtId="0" fontId="69" fillId="0" borderId="34" xfId="0" applyFont="1" applyFill="1" applyBorder="1" applyAlignment="1">
      <alignment horizontal="center" vertical="center" wrapText="1"/>
    </xf>
    <xf numFmtId="4" fontId="69" fillId="0" borderId="10" xfId="0" applyNumberFormat="1" applyFont="1" applyFill="1" applyBorder="1" applyAlignment="1">
      <alignment horizontal="center" vertical="center" wrapText="1"/>
    </xf>
    <xf numFmtId="4" fontId="69" fillId="0" borderId="34" xfId="0" applyNumberFormat="1" applyFont="1" applyFill="1" applyBorder="1" applyAlignment="1">
      <alignment horizontal="center" vertical="center" wrapText="1"/>
    </xf>
    <xf numFmtId="0" fontId="67" fillId="0" borderId="25" xfId="0" applyFont="1" applyFill="1" applyBorder="1" applyAlignment="1">
      <alignment horizontal="center" vertical="center" wrapText="1"/>
    </xf>
    <xf numFmtId="0" fontId="74" fillId="0" borderId="25" xfId="0" applyFont="1" applyFill="1" applyBorder="1" applyAlignment="1">
      <alignment horizontal="center" vertical="center" wrapText="1"/>
    </xf>
    <xf numFmtId="0" fontId="67" fillId="0" borderId="26" xfId="0" applyFont="1" applyFill="1" applyBorder="1" applyAlignment="1">
      <alignment horizontal="center" vertical="center" wrapText="1"/>
    </xf>
    <xf numFmtId="0" fontId="67" fillId="0" borderId="2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2" fillId="0" borderId="35" xfId="0" applyFont="1" applyFill="1" applyBorder="1" applyAlignment="1">
      <alignment horizontal="left" vertical="center" wrapText="1"/>
    </xf>
    <xf numFmtId="0" fontId="69" fillId="0" borderId="17" xfId="0" applyFont="1" applyFill="1" applyBorder="1" applyAlignment="1">
      <alignment horizontal="center" vertical="center" wrapText="1"/>
    </xf>
    <xf numFmtId="4" fontId="74" fillId="0" borderId="17" xfId="0" applyNumberFormat="1" applyFont="1" applyFill="1" applyBorder="1" applyAlignment="1">
      <alignment horizontal="center" vertical="center" wrapText="1"/>
    </xf>
    <xf numFmtId="4" fontId="74" fillId="0" borderId="36" xfId="0" applyNumberFormat="1" applyFont="1" applyFill="1" applyBorder="1" applyAlignment="1">
      <alignment horizontal="center" vertical="center" wrapText="1"/>
    </xf>
    <xf numFmtId="0" fontId="69" fillId="0" borderId="27" xfId="0" applyFont="1" applyFill="1" applyBorder="1" applyAlignment="1">
      <alignment horizontal="left" vertical="center" wrapText="1"/>
    </xf>
    <xf numFmtId="0" fontId="69" fillId="0" borderId="28" xfId="0" applyFont="1" applyFill="1" applyBorder="1" applyAlignment="1">
      <alignment horizontal="center" vertical="center" wrapText="1"/>
    </xf>
    <xf numFmtId="4" fontId="69" fillId="0" borderId="28" xfId="0" applyNumberFormat="1" applyFont="1" applyFill="1" applyBorder="1" applyAlignment="1">
      <alignment horizontal="center" vertical="center" wrapText="1"/>
    </xf>
    <xf numFmtId="4" fontId="69" fillId="0" borderId="29" xfId="0" applyNumberFormat="1" applyFont="1" applyFill="1" applyBorder="1" applyAlignment="1">
      <alignment horizontal="center" vertical="center" wrapText="1"/>
    </xf>
    <xf numFmtId="4" fontId="67" fillId="0" borderId="26" xfId="0" applyNumberFormat="1" applyFont="1" applyFill="1" applyBorder="1" applyAlignment="1">
      <alignment horizontal="center" vertical="center" wrapText="1"/>
    </xf>
    <xf numFmtId="0" fontId="75" fillId="0" borderId="25" xfId="0" applyFont="1" applyFill="1" applyBorder="1" applyAlignment="1">
      <alignment horizontal="center" vertical="center" wrapText="1"/>
    </xf>
    <xf numFmtId="0" fontId="75" fillId="0" borderId="26" xfId="0" applyFont="1" applyFill="1" applyBorder="1" applyAlignment="1">
      <alignment horizontal="center" vertical="center" wrapText="1"/>
    </xf>
    <xf numFmtId="0" fontId="69" fillId="0" borderId="23" xfId="0" applyFont="1" applyFill="1" applyBorder="1" applyAlignment="1">
      <alignment horizontal="center" vertical="center" wrapText="1"/>
    </xf>
    <xf numFmtId="4" fontId="74" fillId="0" borderId="23" xfId="0" applyNumberFormat="1" applyFont="1" applyFill="1" applyBorder="1" applyAlignment="1">
      <alignment horizontal="center" vertical="center" wrapText="1"/>
    </xf>
    <xf numFmtId="4" fontId="74" fillId="0" borderId="37" xfId="0" applyNumberFormat="1" applyFont="1" applyFill="1" applyBorder="1" applyAlignment="1">
      <alignment horizontal="center" vertical="center" wrapText="1"/>
    </xf>
    <xf numFmtId="4" fontId="75" fillId="0" borderId="25" xfId="0" applyNumberFormat="1" applyFont="1" applyFill="1" applyBorder="1" applyAlignment="1">
      <alignment horizontal="center" vertical="center" wrapText="1"/>
    </xf>
    <xf numFmtId="4" fontId="75" fillId="0" borderId="26" xfId="0" applyNumberFormat="1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 wrapText="1"/>
    </xf>
    <xf numFmtId="4" fontId="69" fillId="0" borderId="14" xfId="0" applyNumberFormat="1" applyFont="1" applyFill="1" applyBorder="1" applyAlignment="1">
      <alignment horizontal="center" vertical="center" wrapText="1"/>
    </xf>
    <xf numFmtId="4" fontId="69" fillId="0" borderId="38" xfId="0" applyNumberFormat="1" applyFont="1" applyFill="1" applyBorder="1" applyAlignment="1">
      <alignment horizontal="center" vertical="center" wrapText="1"/>
    </xf>
    <xf numFmtId="0" fontId="69" fillId="0" borderId="26" xfId="0" applyFont="1" applyFill="1" applyBorder="1" applyAlignment="1">
      <alignment horizontal="center" vertical="center" wrapText="1"/>
    </xf>
    <xf numFmtId="4" fontId="74" fillId="0" borderId="10" xfId="0" applyNumberFormat="1" applyFont="1" applyFill="1" applyBorder="1" applyAlignment="1">
      <alignment horizontal="center" vertical="center" wrapText="1"/>
    </xf>
    <xf numFmtId="4" fontId="74" fillId="0" borderId="34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34" xfId="0" applyNumberFormat="1" applyFont="1" applyFill="1" applyBorder="1" applyAlignment="1">
      <alignment horizontal="center" vertical="center" wrapText="1"/>
    </xf>
    <xf numFmtId="4" fontId="5" fillId="0" borderId="28" xfId="0" applyNumberFormat="1" applyFont="1" applyFill="1" applyBorder="1" applyAlignment="1">
      <alignment horizontal="center" vertical="center" wrapText="1"/>
    </xf>
    <xf numFmtId="4" fontId="5" fillId="0" borderId="29" xfId="0" applyNumberFormat="1" applyFont="1" applyFill="1" applyBorder="1" applyAlignment="1">
      <alignment horizontal="center" vertical="center" wrapText="1"/>
    </xf>
    <xf numFmtId="0" fontId="69" fillId="0" borderId="0" xfId="0" applyFont="1" applyBorder="1" applyAlignment="1">
      <alignment vertical="center" wrapText="1"/>
    </xf>
    <xf numFmtId="0" fontId="35" fillId="0" borderId="0" xfId="42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9" fillId="0" borderId="39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165" fontId="67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5" fontId="69" fillId="0" borderId="10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/>
    </xf>
    <xf numFmtId="0" fontId="69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76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165" fontId="5" fillId="33" borderId="10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right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right" vertical="center" wrapText="1"/>
    </xf>
    <xf numFmtId="0" fontId="40" fillId="0" borderId="10" xfId="0" applyFont="1" applyBorder="1" applyAlignment="1">
      <alignment vertical="center" wrapText="1"/>
    </xf>
    <xf numFmtId="0" fontId="7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165" fontId="76" fillId="33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0" fontId="69" fillId="0" borderId="0" xfId="0" applyFont="1" applyFill="1" applyBorder="1" applyAlignment="1">
      <alignment/>
    </xf>
    <xf numFmtId="0" fontId="6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1C534AC1618B38338B7138DDEB14344F59B417381706259B468524054C32ECBB30FCA5546109B5D4A4FB36DK0O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0"/>
  <sheetViews>
    <sheetView zoomScalePageLayoutView="0" workbookViewId="0" topLeftCell="A118">
      <selection activeCell="A2" sqref="A2:G2"/>
    </sheetView>
  </sheetViews>
  <sheetFormatPr defaultColWidth="9.140625" defaultRowHeight="15"/>
  <cols>
    <col min="1" max="1" width="27.28125" style="0" customWidth="1"/>
    <col min="2" max="2" width="12.421875" style="0" customWidth="1"/>
    <col min="5" max="5" width="10.8515625" style="0" customWidth="1"/>
    <col min="6" max="6" width="10.57421875" style="0" customWidth="1"/>
    <col min="7" max="7" width="11.140625" style="0" customWidth="1"/>
  </cols>
  <sheetData>
    <row r="2" spans="1:7" ht="28.5" customHeight="1">
      <c r="A2" s="59" t="s">
        <v>188</v>
      </c>
      <c r="B2" s="59"/>
      <c r="C2" s="59"/>
      <c r="D2" s="59"/>
      <c r="E2" s="59"/>
      <c r="F2" s="59"/>
      <c r="G2" s="59"/>
    </row>
    <row r="3" ht="15.75" thickBot="1">
      <c r="A3" s="1"/>
    </row>
    <row r="4" spans="1:8" ht="112.5" customHeight="1" thickBot="1">
      <c r="A4" s="52" t="s">
        <v>3</v>
      </c>
      <c r="B4" s="52" t="s">
        <v>4</v>
      </c>
      <c r="C4" s="54" t="s">
        <v>5</v>
      </c>
      <c r="D4" s="55"/>
      <c r="E4" s="54" t="s">
        <v>6</v>
      </c>
      <c r="F4" s="55"/>
      <c r="G4" s="56"/>
      <c r="H4" s="3"/>
    </row>
    <row r="5" spans="1:8" ht="44.25" customHeight="1">
      <c r="A5" s="53"/>
      <c r="B5" s="53"/>
      <c r="C5" s="52" t="s">
        <v>0</v>
      </c>
      <c r="D5" s="52" t="s">
        <v>1</v>
      </c>
      <c r="E5" s="52" t="s">
        <v>7</v>
      </c>
      <c r="F5" s="52" t="s">
        <v>8</v>
      </c>
      <c r="G5" s="52" t="s">
        <v>9</v>
      </c>
      <c r="H5" s="3"/>
    </row>
    <row r="6" spans="1:8" ht="30.75" customHeight="1" thickBot="1">
      <c r="A6" s="53"/>
      <c r="B6" s="53"/>
      <c r="C6" s="53"/>
      <c r="D6" s="53"/>
      <c r="E6" s="53"/>
      <c r="F6" s="53"/>
      <c r="G6" s="53"/>
      <c r="H6" s="3"/>
    </row>
    <row r="7" spans="1:8" ht="17.25" customHeight="1" thickBot="1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7">
        <v>7</v>
      </c>
      <c r="H7" s="3"/>
    </row>
    <row r="8" spans="1:8" ht="15">
      <c r="A8" s="57"/>
      <c r="B8" s="58"/>
      <c r="C8" s="58"/>
      <c r="D8" s="58"/>
      <c r="E8" s="58"/>
      <c r="F8" s="58"/>
      <c r="G8" s="58"/>
      <c r="H8" s="3"/>
    </row>
    <row r="9" spans="1:8" ht="40.5" customHeight="1">
      <c r="A9" s="10" t="s">
        <v>11</v>
      </c>
      <c r="B9" s="21"/>
      <c r="C9" s="38"/>
      <c r="D9" s="38"/>
      <c r="E9" s="28">
        <f>E11+E17+E23+E31</f>
        <v>509535.1</v>
      </c>
      <c r="F9" s="28">
        <f>F11+F17+F23+F31</f>
        <v>545929.1</v>
      </c>
      <c r="G9" s="28">
        <f>G11+G17+G23+G31</f>
        <v>540226.6</v>
      </c>
      <c r="H9" s="3"/>
    </row>
    <row r="10" spans="1:8" ht="15">
      <c r="A10" s="8" t="s">
        <v>10</v>
      </c>
      <c r="B10" s="4" t="s">
        <v>2</v>
      </c>
      <c r="C10" s="38"/>
      <c r="D10" s="38"/>
      <c r="E10" s="38"/>
      <c r="F10" s="38"/>
      <c r="G10" s="38"/>
      <c r="H10" s="3"/>
    </row>
    <row r="11" spans="1:7" ht="60.75">
      <c r="A11" s="11" t="s">
        <v>39</v>
      </c>
      <c r="B11" s="4"/>
      <c r="C11" s="12">
        <v>1325</v>
      </c>
      <c r="D11" s="12">
        <v>1201</v>
      </c>
      <c r="E11" s="12">
        <f>E12</f>
        <v>79080.8</v>
      </c>
      <c r="F11" s="12">
        <f>F12</f>
        <v>86290.8</v>
      </c>
      <c r="G11" s="12">
        <f>G12</f>
        <v>85321</v>
      </c>
    </row>
    <row r="12" spans="1:7" ht="72">
      <c r="A12" s="20" t="s">
        <v>12</v>
      </c>
      <c r="B12" s="4"/>
      <c r="C12" s="4"/>
      <c r="D12" s="4"/>
      <c r="E12" s="25">
        <f>E13+E14+E15+E16</f>
        <v>79080.8</v>
      </c>
      <c r="F12" s="25">
        <f>F13+F14+F15+F16</f>
        <v>86290.8</v>
      </c>
      <c r="G12" s="25">
        <f>G13+G14+G15+G16</f>
        <v>85321</v>
      </c>
    </row>
    <row r="13" spans="1:7" ht="84">
      <c r="A13" s="8" t="s">
        <v>13</v>
      </c>
      <c r="B13" s="4"/>
      <c r="C13" s="4"/>
      <c r="D13" s="4"/>
      <c r="E13" s="4">
        <v>72842</v>
      </c>
      <c r="F13" s="4">
        <v>79579.4</v>
      </c>
      <c r="G13" s="9">
        <v>78610.4</v>
      </c>
    </row>
    <row r="14" spans="1:7" ht="24">
      <c r="A14" s="8" t="s">
        <v>16</v>
      </c>
      <c r="B14" s="4"/>
      <c r="C14" s="4"/>
      <c r="D14" s="4"/>
      <c r="E14" s="4"/>
      <c r="F14" s="4"/>
      <c r="G14" s="9"/>
    </row>
    <row r="15" spans="1:7" ht="72">
      <c r="A15" s="8" t="s">
        <v>14</v>
      </c>
      <c r="B15" s="4"/>
      <c r="C15" s="4"/>
      <c r="D15" s="4"/>
      <c r="E15" s="4">
        <v>5893.8</v>
      </c>
      <c r="F15" s="4">
        <v>6341.3</v>
      </c>
      <c r="G15" s="9">
        <v>6341.1</v>
      </c>
    </row>
    <row r="16" spans="1:7" ht="24">
      <c r="A16" s="8" t="s">
        <v>40</v>
      </c>
      <c r="B16" s="4"/>
      <c r="C16" s="4"/>
      <c r="D16" s="4"/>
      <c r="E16" s="4">
        <v>345</v>
      </c>
      <c r="F16" s="4">
        <v>370.1</v>
      </c>
      <c r="G16" s="9">
        <v>369.5</v>
      </c>
    </row>
    <row r="17" spans="1:7" ht="72.75">
      <c r="A17" s="11" t="s">
        <v>41</v>
      </c>
      <c r="B17" s="4"/>
      <c r="C17" s="12">
        <v>4283</v>
      </c>
      <c r="D17" s="12">
        <v>4527</v>
      </c>
      <c r="E17" s="12">
        <f>E18</f>
        <v>265522.3</v>
      </c>
      <c r="F17" s="12">
        <f>F18</f>
        <v>289739.5</v>
      </c>
      <c r="G17" s="12">
        <f>G18</f>
        <v>286476.60000000003</v>
      </c>
    </row>
    <row r="18" spans="1:7" ht="72">
      <c r="A18" s="20" t="s">
        <v>12</v>
      </c>
      <c r="B18" s="4"/>
      <c r="C18" s="4"/>
      <c r="D18" s="4"/>
      <c r="E18" s="25">
        <f>E19+E20+E21+E22</f>
        <v>265522.3</v>
      </c>
      <c r="F18" s="25">
        <f>F19+F20+F21+F22</f>
        <v>289739.5</v>
      </c>
      <c r="G18" s="25">
        <f>G19+G20+G21+G22</f>
        <v>286476.60000000003</v>
      </c>
    </row>
    <row r="19" spans="1:7" ht="84">
      <c r="A19" s="8" t="s">
        <v>13</v>
      </c>
      <c r="B19" s="4"/>
      <c r="C19" s="4"/>
      <c r="D19" s="4"/>
      <c r="E19" s="4">
        <v>245085</v>
      </c>
      <c r="F19" s="4">
        <v>267753.8</v>
      </c>
      <c r="G19" s="9">
        <v>264493.4</v>
      </c>
    </row>
    <row r="20" spans="1:7" ht="24">
      <c r="A20" s="8" t="s">
        <v>16</v>
      </c>
      <c r="B20" s="4"/>
      <c r="C20" s="4"/>
      <c r="D20" s="4"/>
      <c r="E20" s="4"/>
      <c r="F20" s="4"/>
      <c r="G20" s="9"/>
    </row>
    <row r="21" spans="1:7" ht="72">
      <c r="A21" s="8" t="s">
        <v>14</v>
      </c>
      <c r="B21" s="4"/>
      <c r="C21" s="4"/>
      <c r="D21" s="4"/>
      <c r="E21" s="4">
        <v>19358.3</v>
      </c>
      <c r="F21" s="4">
        <v>20828</v>
      </c>
      <c r="G21" s="9">
        <v>20827.4</v>
      </c>
    </row>
    <row r="22" spans="1:7" ht="24">
      <c r="A22" s="8" t="s">
        <v>40</v>
      </c>
      <c r="B22" s="4"/>
      <c r="C22" s="4"/>
      <c r="D22" s="4"/>
      <c r="E22" s="4">
        <v>1079</v>
      </c>
      <c r="F22" s="4">
        <v>1157.7</v>
      </c>
      <c r="G22" s="9">
        <v>1155.8</v>
      </c>
    </row>
    <row r="23" spans="1:7" ht="57" customHeight="1">
      <c r="A23" s="11" t="s">
        <v>15</v>
      </c>
      <c r="B23" s="4"/>
      <c r="C23" s="12">
        <v>5554</v>
      </c>
      <c r="D23" s="12">
        <v>5673</v>
      </c>
      <c r="E23" s="41">
        <f>E24+E29</f>
        <v>163248.4</v>
      </c>
      <c r="F23" s="41">
        <f>F24+F29</f>
        <v>168160.7</v>
      </c>
      <c r="G23" s="41">
        <f>G24+G29</f>
        <v>166705.9</v>
      </c>
    </row>
    <row r="24" spans="1:7" ht="87" customHeight="1">
      <c r="A24" s="20" t="s">
        <v>12</v>
      </c>
      <c r="B24" s="4"/>
      <c r="C24" s="4"/>
      <c r="D24" s="4"/>
      <c r="E24" s="26">
        <f>E25+E26+E27+E28</f>
        <v>127621.8</v>
      </c>
      <c r="F24" s="26">
        <f>F25+F26+F27+F28</f>
        <v>138985</v>
      </c>
      <c r="G24" s="26">
        <f>G25+G26+G27+G28</f>
        <v>137634.5</v>
      </c>
    </row>
    <row r="25" spans="1:7" ht="92.25" customHeight="1">
      <c r="A25" s="8" t="s">
        <v>13</v>
      </c>
      <c r="B25" s="4"/>
      <c r="C25" s="4"/>
      <c r="D25" s="4"/>
      <c r="E25" s="17">
        <v>101275</v>
      </c>
      <c r="F25" s="17">
        <v>110642.3</v>
      </c>
      <c r="G25" s="17">
        <v>109295</v>
      </c>
    </row>
    <row r="26" spans="1:7" ht="48" customHeight="1">
      <c r="A26" s="8" t="s">
        <v>16</v>
      </c>
      <c r="B26" s="4"/>
      <c r="C26" s="4"/>
      <c r="D26" s="4"/>
      <c r="E26" s="17"/>
      <c r="F26" s="17"/>
      <c r="G26" s="17"/>
    </row>
    <row r="27" spans="1:7" ht="85.5" customHeight="1">
      <c r="A27" s="8" t="s">
        <v>14</v>
      </c>
      <c r="B27" s="4"/>
      <c r="C27" s="4"/>
      <c r="D27" s="4"/>
      <c r="E27" s="17">
        <v>24932</v>
      </c>
      <c r="F27" s="17">
        <v>26824.8</v>
      </c>
      <c r="G27" s="17">
        <v>26824.1</v>
      </c>
    </row>
    <row r="28" spans="1:7" ht="33.75" customHeight="1">
      <c r="A28" s="8" t="s">
        <v>40</v>
      </c>
      <c r="B28" s="4"/>
      <c r="C28" s="4"/>
      <c r="D28" s="4"/>
      <c r="E28" s="4">
        <v>1414.8</v>
      </c>
      <c r="F28" s="4">
        <v>1517.9</v>
      </c>
      <c r="G28" s="9">
        <v>1515.4</v>
      </c>
    </row>
    <row r="29" spans="1:7" ht="153.75" customHeight="1">
      <c r="A29" s="37" t="s">
        <v>17</v>
      </c>
      <c r="B29" s="4"/>
      <c r="C29" s="24"/>
      <c r="D29" s="24"/>
      <c r="E29" s="26">
        <f>E30</f>
        <v>35626.6</v>
      </c>
      <c r="F29" s="26">
        <f>F30</f>
        <v>29175.7</v>
      </c>
      <c r="G29" s="26">
        <f>G30</f>
        <v>29071.4</v>
      </c>
    </row>
    <row r="30" spans="1:7" ht="88.5" customHeight="1">
      <c r="A30" s="20" t="s">
        <v>14</v>
      </c>
      <c r="B30" s="4"/>
      <c r="C30" s="27"/>
      <c r="D30" s="27"/>
      <c r="E30" s="19">
        <v>35626.6</v>
      </c>
      <c r="F30" s="19">
        <v>29175.7</v>
      </c>
      <c r="G30" s="19">
        <v>29071.4</v>
      </c>
    </row>
    <row r="31" spans="1:7" ht="60.75">
      <c r="A31" s="11" t="s">
        <v>50</v>
      </c>
      <c r="B31" s="4"/>
      <c r="C31" s="12">
        <v>54</v>
      </c>
      <c r="D31" s="12">
        <v>55</v>
      </c>
      <c r="E31" s="41">
        <f>E32+E37</f>
        <v>1683.6</v>
      </c>
      <c r="F31" s="41">
        <f>F32+F37</f>
        <v>1738.1000000000001</v>
      </c>
      <c r="G31" s="41">
        <f>G32+G37</f>
        <v>1723.1</v>
      </c>
    </row>
    <row r="32" spans="1:7" ht="72">
      <c r="A32" s="20" t="s">
        <v>12</v>
      </c>
      <c r="B32" s="4"/>
      <c r="C32" s="4"/>
      <c r="D32" s="4"/>
      <c r="E32" s="26">
        <f>E33+E34+E35+E36</f>
        <v>1330.5</v>
      </c>
      <c r="F32" s="26">
        <f>F33+F34+F35+F36</f>
        <v>1448.9</v>
      </c>
      <c r="G32" s="26">
        <f>G33+G34+G35+G36</f>
        <v>1435</v>
      </c>
    </row>
    <row r="33" spans="1:7" ht="84">
      <c r="A33" s="8" t="s">
        <v>13</v>
      </c>
      <c r="B33" s="4"/>
      <c r="C33" s="4"/>
      <c r="D33" s="4"/>
      <c r="E33" s="17">
        <v>1050</v>
      </c>
      <c r="F33" s="17">
        <v>1147.1</v>
      </c>
      <c r="G33" s="17">
        <v>1133.2</v>
      </c>
    </row>
    <row r="34" spans="1:7" ht="24">
      <c r="A34" s="8" t="s">
        <v>16</v>
      </c>
      <c r="B34" s="4"/>
      <c r="C34" s="4"/>
      <c r="D34" s="4"/>
      <c r="E34" s="17"/>
      <c r="F34" s="17"/>
      <c r="G34" s="17"/>
    </row>
    <row r="35" spans="1:7" ht="72">
      <c r="A35" s="8" t="s">
        <v>14</v>
      </c>
      <c r="B35" s="4"/>
      <c r="C35" s="4"/>
      <c r="D35" s="4"/>
      <c r="E35" s="17">
        <v>268.5</v>
      </c>
      <c r="F35" s="17">
        <v>288.9</v>
      </c>
      <c r="G35" s="17">
        <v>288.9</v>
      </c>
    </row>
    <row r="36" spans="1:7" ht="24">
      <c r="A36" s="8" t="s">
        <v>40</v>
      </c>
      <c r="B36" s="4"/>
      <c r="C36" s="4"/>
      <c r="D36" s="4"/>
      <c r="E36" s="4">
        <v>12</v>
      </c>
      <c r="F36" s="4">
        <v>12.9</v>
      </c>
      <c r="G36" s="9">
        <v>12.9</v>
      </c>
    </row>
    <row r="37" spans="1:7" ht="144.75">
      <c r="A37" s="37" t="s">
        <v>17</v>
      </c>
      <c r="B37" s="4"/>
      <c r="C37" s="24"/>
      <c r="D37" s="24"/>
      <c r="E37" s="26">
        <f>E38</f>
        <v>353.1</v>
      </c>
      <c r="F37" s="26">
        <f>F38</f>
        <v>289.2</v>
      </c>
      <c r="G37" s="26">
        <f>G38</f>
        <v>288.1</v>
      </c>
    </row>
    <row r="38" spans="1:7" ht="72">
      <c r="A38" s="20" t="s">
        <v>14</v>
      </c>
      <c r="B38" s="4"/>
      <c r="C38" s="27"/>
      <c r="D38" s="27"/>
      <c r="E38" s="19">
        <v>353.1</v>
      </c>
      <c r="F38" s="19">
        <v>289.2</v>
      </c>
      <c r="G38" s="19">
        <v>288.1</v>
      </c>
    </row>
    <row r="39" spans="1:7" ht="51" customHeight="1">
      <c r="A39" s="30" t="s">
        <v>18</v>
      </c>
      <c r="B39" s="22"/>
      <c r="C39" s="14"/>
      <c r="D39" s="14"/>
      <c r="E39" s="15">
        <f>E41+E47+E53+E59+E65</f>
        <v>481351</v>
      </c>
      <c r="F39" s="15">
        <f>F41+F47+F53+F59+F65</f>
        <v>482337.10000000003</v>
      </c>
      <c r="G39" s="15">
        <f>G41+G47+G53+G59+G65</f>
        <v>475810.69999999995</v>
      </c>
    </row>
    <row r="40" spans="1:7" ht="15">
      <c r="A40" s="23" t="s">
        <v>10</v>
      </c>
      <c r="B40" s="4" t="s">
        <v>2</v>
      </c>
      <c r="C40" s="13"/>
      <c r="D40" s="13"/>
      <c r="E40" s="16"/>
      <c r="F40" s="16"/>
      <c r="G40" s="16"/>
    </row>
    <row r="41" spans="1:7" ht="60.75">
      <c r="A41" s="34" t="s">
        <v>42</v>
      </c>
      <c r="B41" s="4"/>
      <c r="C41" s="15">
        <v>5046</v>
      </c>
      <c r="D41" s="15">
        <v>5040.75</v>
      </c>
      <c r="E41" s="15">
        <f>E42</f>
        <v>175986.5</v>
      </c>
      <c r="F41" s="15">
        <f>F42</f>
        <v>176323.6</v>
      </c>
      <c r="G41" s="15">
        <f>G42</f>
        <v>173949</v>
      </c>
    </row>
    <row r="42" spans="1:7" ht="72.75">
      <c r="A42" s="31" t="s">
        <v>19</v>
      </c>
      <c r="B42" s="4"/>
      <c r="C42" s="13"/>
      <c r="D42" s="13"/>
      <c r="E42" s="26">
        <f>E43+E44+E45+E46</f>
        <v>175986.5</v>
      </c>
      <c r="F42" s="26">
        <f>F43+F44+F45+F46</f>
        <v>176323.6</v>
      </c>
      <c r="G42" s="26">
        <f>G43+G44+G45+G46</f>
        <v>173949</v>
      </c>
    </row>
    <row r="43" spans="1:7" ht="168">
      <c r="A43" s="33" t="s">
        <v>20</v>
      </c>
      <c r="B43" s="22"/>
      <c r="C43" s="18"/>
      <c r="D43" s="18"/>
      <c r="E43" s="19">
        <v>158584.5</v>
      </c>
      <c r="F43" s="19">
        <v>159489.4</v>
      </c>
      <c r="G43" s="19">
        <v>157116.6</v>
      </c>
    </row>
    <row r="44" spans="1:7" ht="24">
      <c r="A44" s="23" t="s">
        <v>16</v>
      </c>
      <c r="B44" s="4"/>
      <c r="C44" s="18"/>
      <c r="D44" s="18"/>
      <c r="E44" s="19"/>
      <c r="F44" s="19"/>
      <c r="G44" s="19"/>
    </row>
    <row r="45" spans="1:7" ht="61.5" customHeight="1">
      <c r="A45" s="29" t="s">
        <v>14</v>
      </c>
      <c r="B45" s="4"/>
      <c r="C45" s="14"/>
      <c r="D45" s="14"/>
      <c r="E45" s="19">
        <v>16285.2</v>
      </c>
      <c r="F45" s="19">
        <v>15767.2</v>
      </c>
      <c r="G45" s="19">
        <v>15765.4</v>
      </c>
    </row>
    <row r="46" spans="1:7" ht="24">
      <c r="A46" s="8" t="s">
        <v>40</v>
      </c>
      <c r="B46" s="4"/>
      <c r="C46" s="14"/>
      <c r="D46" s="14"/>
      <c r="E46" s="19">
        <v>1116.8</v>
      </c>
      <c r="F46" s="19">
        <v>1067</v>
      </c>
      <c r="G46" s="19">
        <v>1067</v>
      </c>
    </row>
    <row r="47" spans="1:7" ht="60.75">
      <c r="A47" s="32" t="s">
        <v>21</v>
      </c>
      <c r="B47" s="13"/>
      <c r="C47" s="14">
        <v>5380</v>
      </c>
      <c r="D47" s="14">
        <v>5397.51</v>
      </c>
      <c r="E47" s="14">
        <f>E48</f>
        <v>196454.69999999998</v>
      </c>
      <c r="F47" s="39">
        <f>F48</f>
        <v>196851.1</v>
      </c>
      <c r="G47" s="14">
        <f>G48</f>
        <v>194192.69999999998</v>
      </c>
    </row>
    <row r="48" spans="1:7" ht="72.75">
      <c r="A48" s="31" t="s">
        <v>19</v>
      </c>
      <c r="B48" s="13"/>
      <c r="C48" s="13"/>
      <c r="D48" s="13"/>
      <c r="E48" s="35">
        <f>E49+E50+E51+E52</f>
        <v>196454.69999999998</v>
      </c>
      <c r="F48" s="40">
        <f>F49+F50+F51+F52</f>
        <v>196851.1</v>
      </c>
      <c r="G48" s="35">
        <f>G49+G50+G51+G52</f>
        <v>194192.69999999998</v>
      </c>
    </row>
    <row r="49" spans="1:7" ht="168">
      <c r="A49" s="33" t="s">
        <v>20</v>
      </c>
      <c r="B49" s="13"/>
      <c r="C49" s="13"/>
      <c r="D49" s="13"/>
      <c r="E49" s="13">
        <v>177542.8</v>
      </c>
      <c r="F49" s="13">
        <v>178555.9</v>
      </c>
      <c r="G49" s="13">
        <v>175899.4</v>
      </c>
    </row>
    <row r="50" spans="1:7" ht="24">
      <c r="A50" s="8" t="s">
        <v>16</v>
      </c>
      <c r="B50" s="13"/>
      <c r="C50" s="13"/>
      <c r="D50" s="13"/>
      <c r="E50" s="13"/>
      <c r="F50" s="13"/>
      <c r="G50" s="13"/>
    </row>
    <row r="51" spans="1:7" ht="72">
      <c r="A51" s="8" t="s">
        <v>14</v>
      </c>
      <c r="B51" s="13"/>
      <c r="C51" s="13"/>
      <c r="D51" s="13"/>
      <c r="E51" s="13">
        <v>17721.9</v>
      </c>
      <c r="F51" s="13">
        <v>17158.2</v>
      </c>
      <c r="G51" s="13">
        <v>17156.3</v>
      </c>
    </row>
    <row r="52" spans="1:7" ht="24">
      <c r="A52" s="8" t="s">
        <v>40</v>
      </c>
      <c r="B52" s="13"/>
      <c r="C52" s="13"/>
      <c r="D52" s="13"/>
      <c r="E52" s="13">
        <v>1190</v>
      </c>
      <c r="F52" s="13">
        <v>1137</v>
      </c>
      <c r="G52" s="13">
        <v>1137</v>
      </c>
    </row>
    <row r="53" spans="1:7" ht="60.75">
      <c r="A53" s="32" t="s">
        <v>22</v>
      </c>
      <c r="B53" s="13"/>
      <c r="C53" s="14">
        <v>888</v>
      </c>
      <c r="D53" s="14">
        <v>862.55</v>
      </c>
      <c r="E53" s="14">
        <f>E54</f>
        <v>30912.2</v>
      </c>
      <c r="F53" s="14">
        <f>F54</f>
        <v>30973.4</v>
      </c>
      <c r="G53" s="14">
        <f>G54</f>
        <v>30555.100000000002</v>
      </c>
    </row>
    <row r="54" spans="1:7" ht="72.75">
      <c r="A54" s="31" t="s">
        <v>19</v>
      </c>
      <c r="B54" s="13"/>
      <c r="C54" s="13"/>
      <c r="D54" s="13"/>
      <c r="E54" s="35">
        <f>E55+E56+E57+E58</f>
        <v>30912.2</v>
      </c>
      <c r="F54" s="35">
        <f>F55+F56+F57+F58</f>
        <v>30973.4</v>
      </c>
      <c r="G54" s="35">
        <f>G55+G56+G57+G58</f>
        <v>30555.100000000002</v>
      </c>
    </row>
    <row r="55" spans="1:7" ht="168">
      <c r="A55" s="33" t="s">
        <v>20</v>
      </c>
      <c r="B55" s="13"/>
      <c r="C55" s="13"/>
      <c r="D55" s="13"/>
      <c r="E55" s="13">
        <v>27936.3</v>
      </c>
      <c r="F55" s="13">
        <v>28095.7</v>
      </c>
      <c r="G55" s="13">
        <v>27677.7</v>
      </c>
    </row>
    <row r="56" spans="1:7" ht="24">
      <c r="A56" s="8" t="s">
        <v>16</v>
      </c>
      <c r="B56" s="13"/>
      <c r="C56" s="13"/>
      <c r="D56" s="13"/>
      <c r="E56" s="13"/>
      <c r="F56" s="13"/>
      <c r="G56" s="13"/>
    </row>
    <row r="57" spans="1:7" ht="72">
      <c r="A57" s="8" t="s">
        <v>14</v>
      </c>
      <c r="B57" s="13"/>
      <c r="C57" s="13"/>
      <c r="D57" s="13"/>
      <c r="E57" s="13">
        <v>2804.9</v>
      </c>
      <c r="F57" s="13">
        <v>2715.7</v>
      </c>
      <c r="G57" s="13">
        <v>2715.4</v>
      </c>
    </row>
    <row r="58" spans="1:7" ht="24">
      <c r="A58" s="8" t="s">
        <v>40</v>
      </c>
      <c r="B58" s="13"/>
      <c r="C58" s="13"/>
      <c r="D58" s="13"/>
      <c r="E58" s="13">
        <v>171</v>
      </c>
      <c r="F58" s="13">
        <v>162</v>
      </c>
      <c r="G58" s="13">
        <v>162</v>
      </c>
    </row>
    <row r="59" spans="1:7" ht="132.75">
      <c r="A59" s="32" t="s">
        <v>23</v>
      </c>
      <c r="B59" s="13"/>
      <c r="C59" s="14">
        <v>18</v>
      </c>
      <c r="D59" s="14">
        <v>19.25</v>
      </c>
      <c r="E59" s="14">
        <f>E60</f>
        <v>472.7</v>
      </c>
      <c r="F59" s="14">
        <f>F60</f>
        <v>475.2</v>
      </c>
      <c r="G59" s="14">
        <f>G60</f>
        <v>468.2</v>
      </c>
    </row>
    <row r="60" spans="1:7" ht="72.75">
      <c r="A60" s="31" t="s">
        <v>19</v>
      </c>
      <c r="B60" s="13"/>
      <c r="C60" s="13"/>
      <c r="D60" s="13"/>
      <c r="E60" s="35">
        <f>E61+E62+E63</f>
        <v>472.7</v>
      </c>
      <c r="F60" s="35">
        <f>F61+F62+F63</f>
        <v>475.2</v>
      </c>
      <c r="G60" s="35">
        <f>G61+G62+G63</f>
        <v>468.2</v>
      </c>
    </row>
    <row r="61" spans="1:7" ht="168">
      <c r="A61" s="33" t="s">
        <v>20</v>
      </c>
      <c r="B61" s="13"/>
      <c r="C61" s="13"/>
      <c r="D61" s="13"/>
      <c r="E61" s="13">
        <v>467.8</v>
      </c>
      <c r="F61" s="13">
        <v>470.5</v>
      </c>
      <c r="G61" s="13">
        <v>463.5</v>
      </c>
    </row>
    <row r="62" spans="1:7" ht="24">
      <c r="A62" s="8" t="s">
        <v>16</v>
      </c>
      <c r="B62" s="13"/>
      <c r="C62" s="13"/>
      <c r="D62" s="13"/>
      <c r="E62" s="13"/>
      <c r="F62" s="13"/>
      <c r="G62" s="13"/>
    </row>
    <row r="63" spans="1:7" ht="72">
      <c r="A63" s="8" t="s">
        <v>14</v>
      </c>
      <c r="B63" s="13"/>
      <c r="C63" s="13"/>
      <c r="D63" s="13"/>
      <c r="E63" s="13">
        <v>4.9</v>
      </c>
      <c r="F63" s="13">
        <v>4.7</v>
      </c>
      <c r="G63" s="13">
        <v>4.7</v>
      </c>
    </row>
    <row r="64" spans="1:7" ht="24">
      <c r="A64" s="8" t="s">
        <v>40</v>
      </c>
      <c r="B64" s="13"/>
      <c r="C64" s="13"/>
      <c r="D64" s="13"/>
      <c r="E64" s="13"/>
      <c r="F64" s="13"/>
      <c r="G64" s="13"/>
    </row>
    <row r="65" spans="1:7" ht="60.75">
      <c r="A65" s="34" t="s">
        <v>51</v>
      </c>
      <c r="B65" s="4"/>
      <c r="C65" s="15"/>
      <c r="D65" s="15"/>
      <c r="E65" s="41">
        <f>E67</f>
        <v>77524.90000000001</v>
      </c>
      <c r="F65" s="41">
        <f>F67</f>
        <v>77713.8</v>
      </c>
      <c r="G65" s="41">
        <f>G67</f>
        <v>76645.7</v>
      </c>
    </row>
    <row r="66" spans="1:7" ht="15">
      <c r="A66" s="8" t="s">
        <v>10</v>
      </c>
      <c r="B66" s="4" t="s">
        <v>26</v>
      </c>
      <c r="C66" s="15">
        <v>3270</v>
      </c>
      <c r="D66" s="15">
        <v>2969</v>
      </c>
      <c r="E66" s="13"/>
      <c r="F66" s="13"/>
      <c r="G66" s="13"/>
    </row>
    <row r="67" spans="1:7" ht="72.75">
      <c r="A67" s="31" t="s">
        <v>19</v>
      </c>
      <c r="B67" s="4"/>
      <c r="C67" s="13"/>
      <c r="D67" s="13"/>
      <c r="E67" s="26">
        <f>E68+E69+E70+E71</f>
        <v>77524.90000000001</v>
      </c>
      <c r="F67" s="26">
        <f>F68+F69+F70+F71</f>
        <v>77713.8</v>
      </c>
      <c r="G67" s="26">
        <f>G68+G69+G70+G71</f>
        <v>76645.7</v>
      </c>
    </row>
    <row r="68" spans="1:7" ht="168">
      <c r="A68" s="33" t="s">
        <v>20</v>
      </c>
      <c r="B68" s="22"/>
      <c r="C68" s="18"/>
      <c r="D68" s="18"/>
      <c r="E68" s="19">
        <v>71338.6</v>
      </c>
      <c r="F68" s="19">
        <v>71745.7</v>
      </c>
      <c r="G68" s="19">
        <v>70678.3</v>
      </c>
    </row>
    <row r="69" spans="1:7" ht="24">
      <c r="A69" s="23" t="s">
        <v>16</v>
      </c>
      <c r="B69" s="4"/>
      <c r="C69" s="18"/>
      <c r="D69" s="18"/>
      <c r="E69" s="19"/>
      <c r="F69" s="19"/>
      <c r="G69" s="19"/>
    </row>
    <row r="70" spans="1:7" ht="72">
      <c r="A70" s="29" t="s">
        <v>14</v>
      </c>
      <c r="B70" s="4"/>
      <c r="C70" s="14"/>
      <c r="D70" s="14"/>
      <c r="E70" s="19">
        <v>5886.3</v>
      </c>
      <c r="F70" s="19">
        <v>5699.1</v>
      </c>
      <c r="G70" s="19">
        <v>5698.4</v>
      </c>
    </row>
    <row r="71" spans="1:7" ht="24">
      <c r="A71" s="8" t="s">
        <v>40</v>
      </c>
      <c r="B71" s="4"/>
      <c r="C71" s="14"/>
      <c r="D71" s="14"/>
      <c r="E71" s="19">
        <v>300</v>
      </c>
      <c r="F71" s="19">
        <v>269</v>
      </c>
      <c r="G71" s="19">
        <v>269</v>
      </c>
    </row>
    <row r="72" spans="1:7" ht="36.75">
      <c r="A72" s="30" t="s">
        <v>24</v>
      </c>
      <c r="B72" s="13"/>
      <c r="C72" s="13"/>
      <c r="D72" s="13"/>
      <c r="E72" s="14">
        <f>E74+E80</f>
        <v>88173.1</v>
      </c>
      <c r="F72" s="14">
        <f>F74+F80</f>
        <v>96382.29999999999</v>
      </c>
      <c r="G72" s="14">
        <f>G74+G80</f>
        <v>96350.5</v>
      </c>
    </row>
    <row r="73" spans="1:7" ht="15">
      <c r="A73" s="8" t="s">
        <v>10</v>
      </c>
      <c r="B73" s="4" t="s">
        <v>26</v>
      </c>
      <c r="C73" s="13"/>
      <c r="D73" s="13"/>
      <c r="E73" s="13"/>
      <c r="F73" s="13"/>
      <c r="G73" s="13"/>
    </row>
    <row r="74" spans="1:7" ht="24">
      <c r="A74" s="10" t="s">
        <v>32</v>
      </c>
      <c r="B74" s="4"/>
      <c r="C74" s="13"/>
      <c r="D74" s="13"/>
      <c r="E74" s="36">
        <f aca="true" t="shared" si="0" ref="E74:G75">E75</f>
        <v>48108.4</v>
      </c>
      <c r="F74" s="36">
        <f t="shared" si="0"/>
        <v>53419.299999999996</v>
      </c>
      <c r="G74" s="36">
        <f t="shared" si="0"/>
        <v>53387.5</v>
      </c>
    </row>
    <row r="75" spans="1:7" ht="48.75">
      <c r="A75" s="32" t="s">
        <v>34</v>
      </c>
      <c r="B75" s="4"/>
      <c r="C75" s="14">
        <v>814156</v>
      </c>
      <c r="D75" s="14">
        <v>752396</v>
      </c>
      <c r="E75" s="14">
        <f t="shared" si="0"/>
        <v>48108.4</v>
      </c>
      <c r="F75" s="14">
        <f t="shared" si="0"/>
        <v>53419.299999999996</v>
      </c>
      <c r="G75" s="14">
        <f t="shared" si="0"/>
        <v>53387.5</v>
      </c>
    </row>
    <row r="76" spans="1:7" ht="48.75">
      <c r="A76" s="31" t="s">
        <v>25</v>
      </c>
      <c r="B76" s="13"/>
      <c r="C76" s="13"/>
      <c r="D76" s="13"/>
      <c r="E76" s="35">
        <f>E77+E78+E79</f>
        <v>48108.4</v>
      </c>
      <c r="F76" s="35">
        <f>F77+F78+F79</f>
        <v>53419.299999999996</v>
      </c>
      <c r="G76" s="35">
        <f>G77+G78+G79</f>
        <v>53387.5</v>
      </c>
    </row>
    <row r="77" spans="1:7" ht="72">
      <c r="A77" s="8" t="s">
        <v>14</v>
      </c>
      <c r="B77" s="13"/>
      <c r="C77" s="13"/>
      <c r="D77" s="13"/>
      <c r="E77" s="13">
        <v>47485.4</v>
      </c>
      <c r="F77" s="13">
        <v>52745.1</v>
      </c>
      <c r="G77" s="13">
        <v>52745.1</v>
      </c>
    </row>
    <row r="78" spans="1:7" ht="24">
      <c r="A78" s="8" t="s">
        <v>16</v>
      </c>
      <c r="B78" s="13"/>
      <c r="C78" s="13"/>
      <c r="D78" s="13"/>
      <c r="E78" s="13"/>
      <c r="F78" s="13">
        <v>9.6</v>
      </c>
      <c r="G78" s="13"/>
    </row>
    <row r="79" spans="1:7" ht="24">
      <c r="A79" s="8" t="s">
        <v>40</v>
      </c>
      <c r="B79" s="13"/>
      <c r="C79" s="13"/>
      <c r="D79" s="13"/>
      <c r="E79" s="13">
        <v>623</v>
      </c>
      <c r="F79" s="13">
        <v>664.6</v>
      </c>
      <c r="G79" s="13">
        <v>642.4</v>
      </c>
    </row>
    <row r="80" spans="1:7" ht="36">
      <c r="A80" s="47" t="s">
        <v>33</v>
      </c>
      <c r="B80" s="42"/>
      <c r="C80" s="42"/>
      <c r="D80" s="42"/>
      <c r="E80" s="43">
        <f>E82+E87</f>
        <v>40064.7</v>
      </c>
      <c r="F80" s="43">
        <f>F82+F87</f>
        <v>42963</v>
      </c>
      <c r="G80" s="43">
        <f>G82+G87</f>
        <v>42963</v>
      </c>
    </row>
    <row r="81" spans="1:7" ht="15">
      <c r="A81" s="48" t="s">
        <v>10</v>
      </c>
      <c r="B81" s="44" t="s">
        <v>2</v>
      </c>
      <c r="C81" s="42"/>
      <c r="D81" s="42"/>
      <c r="E81" s="42"/>
      <c r="F81" s="42"/>
      <c r="G81" s="42"/>
    </row>
    <row r="82" spans="1:7" ht="48.75">
      <c r="A82" s="49" t="s">
        <v>34</v>
      </c>
      <c r="B82" s="42"/>
      <c r="C82" s="45">
        <v>332</v>
      </c>
      <c r="D82" s="45">
        <v>299</v>
      </c>
      <c r="E82" s="45">
        <f>E83</f>
        <v>16426.1</v>
      </c>
      <c r="F82" s="45">
        <f>F83</f>
        <v>17614.9</v>
      </c>
      <c r="G82" s="45">
        <f>G83</f>
        <v>17614.9</v>
      </c>
    </row>
    <row r="83" spans="1:7" ht="48.75">
      <c r="A83" s="50" t="s">
        <v>25</v>
      </c>
      <c r="B83" s="42"/>
      <c r="C83" s="42"/>
      <c r="D83" s="42"/>
      <c r="E83" s="46">
        <f>E84+E85+E86</f>
        <v>16426.1</v>
      </c>
      <c r="F83" s="46">
        <f>F84+F85+F86</f>
        <v>17614.9</v>
      </c>
      <c r="G83" s="46">
        <f>G84+G85+G86</f>
        <v>17614.9</v>
      </c>
    </row>
    <row r="84" spans="1:7" ht="72">
      <c r="A84" s="48" t="s">
        <v>14</v>
      </c>
      <c r="B84" s="42"/>
      <c r="C84" s="42"/>
      <c r="D84" s="42"/>
      <c r="E84" s="42">
        <v>16412.3</v>
      </c>
      <c r="F84" s="42">
        <v>17559.5</v>
      </c>
      <c r="G84" s="42">
        <v>17559.5</v>
      </c>
    </row>
    <row r="85" spans="1:7" ht="24">
      <c r="A85" s="48" t="s">
        <v>16</v>
      </c>
      <c r="B85" s="42"/>
      <c r="C85" s="42"/>
      <c r="D85" s="42"/>
      <c r="E85" s="42"/>
      <c r="F85" s="42"/>
      <c r="G85" s="42"/>
    </row>
    <row r="86" spans="1:7" ht="24">
      <c r="A86" s="48" t="s">
        <v>48</v>
      </c>
      <c r="B86" s="42"/>
      <c r="C86" s="42"/>
      <c r="D86" s="42"/>
      <c r="E86" s="42">
        <v>13.8</v>
      </c>
      <c r="F86" s="42">
        <v>55.4</v>
      </c>
      <c r="G86" s="42">
        <v>55.4</v>
      </c>
    </row>
    <row r="87" spans="1:7" ht="72.75">
      <c r="A87" s="49" t="s">
        <v>49</v>
      </c>
      <c r="B87" s="42"/>
      <c r="C87" s="45">
        <v>507</v>
      </c>
      <c r="D87" s="45">
        <v>528</v>
      </c>
      <c r="E87" s="45">
        <f>E88</f>
        <v>23638.600000000002</v>
      </c>
      <c r="F87" s="45">
        <f>F88</f>
        <v>25348.1</v>
      </c>
      <c r="G87" s="45">
        <f>G88</f>
        <v>25348.1</v>
      </c>
    </row>
    <row r="88" spans="1:7" ht="48.75">
      <c r="A88" s="50" t="s">
        <v>25</v>
      </c>
      <c r="B88" s="42"/>
      <c r="C88" s="42"/>
      <c r="D88" s="42"/>
      <c r="E88" s="46">
        <f>E89+E90+E91</f>
        <v>23638.600000000002</v>
      </c>
      <c r="F88" s="46">
        <f>F89+F90+F91</f>
        <v>25348.1</v>
      </c>
      <c r="G88" s="46">
        <f>G89+G90+G91</f>
        <v>25348.1</v>
      </c>
    </row>
    <row r="89" spans="1:7" ht="72">
      <c r="A89" s="48" t="s">
        <v>14</v>
      </c>
      <c r="B89" s="42"/>
      <c r="C89" s="42"/>
      <c r="D89" s="42"/>
      <c r="E89" s="42">
        <v>23618.7</v>
      </c>
      <c r="F89" s="42">
        <v>25268.5</v>
      </c>
      <c r="G89" s="42">
        <v>25268.5</v>
      </c>
    </row>
    <row r="90" spans="1:7" ht="24">
      <c r="A90" s="48" t="s">
        <v>16</v>
      </c>
      <c r="B90" s="42"/>
      <c r="C90" s="42"/>
      <c r="D90" s="42"/>
      <c r="E90" s="42"/>
      <c r="F90" s="42"/>
      <c r="G90" s="42"/>
    </row>
    <row r="91" spans="1:7" ht="57.75" customHeight="1">
      <c r="A91" s="48" t="s">
        <v>48</v>
      </c>
      <c r="B91" s="42"/>
      <c r="C91" s="42"/>
      <c r="D91" s="42"/>
      <c r="E91" s="42">
        <v>19.9</v>
      </c>
      <c r="F91" s="42">
        <v>79.6</v>
      </c>
      <c r="G91" s="42">
        <v>79.6</v>
      </c>
    </row>
    <row r="92" spans="1:7" ht="24.75">
      <c r="A92" s="51" t="s">
        <v>35</v>
      </c>
      <c r="B92" s="42"/>
      <c r="C92" s="42"/>
      <c r="D92" s="42"/>
      <c r="E92" s="45">
        <f>E94+E99</f>
        <v>9641.5</v>
      </c>
      <c r="F92" s="45">
        <f>F94+F99</f>
        <v>12622.400000000001</v>
      </c>
      <c r="G92" s="45">
        <f>G94+G99</f>
        <v>12622.400000000001</v>
      </c>
    </row>
    <row r="93" spans="1:7" ht="15">
      <c r="A93" s="48" t="s">
        <v>10</v>
      </c>
      <c r="B93" s="42" t="s">
        <v>28</v>
      </c>
      <c r="C93" s="42"/>
      <c r="D93" s="42"/>
      <c r="E93" s="42"/>
      <c r="F93" s="42"/>
      <c r="G93" s="42"/>
    </row>
    <row r="94" spans="1:7" ht="84">
      <c r="A94" s="47" t="s">
        <v>36</v>
      </c>
      <c r="B94" s="42"/>
      <c r="C94" s="45">
        <v>350</v>
      </c>
      <c r="D94" s="45">
        <v>315</v>
      </c>
      <c r="E94" s="45">
        <f>E95</f>
        <v>3181.7</v>
      </c>
      <c r="F94" s="45">
        <f>F95</f>
        <v>4165.200000000001</v>
      </c>
      <c r="G94" s="45">
        <f>G95</f>
        <v>4165.200000000001</v>
      </c>
    </row>
    <row r="95" spans="1:7" ht="93.75" customHeight="1">
      <c r="A95" s="50" t="s">
        <v>37</v>
      </c>
      <c r="B95" s="42"/>
      <c r="C95" s="42"/>
      <c r="D95" s="42"/>
      <c r="E95" s="46">
        <f>E96+E97+E98</f>
        <v>3181.7</v>
      </c>
      <c r="F95" s="46">
        <f>F96+F97+F98</f>
        <v>4165.200000000001</v>
      </c>
      <c r="G95" s="46">
        <f>G96+G97+G98</f>
        <v>4165.200000000001</v>
      </c>
    </row>
    <row r="96" spans="1:7" ht="72">
      <c r="A96" s="48" t="s">
        <v>14</v>
      </c>
      <c r="B96" s="42"/>
      <c r="C96" s="42"/>
      <c r="D96" s="42"/>
      <c r="E96" s="42">
        <v>3178.6</v>
      </c>
      <c r="F96" s="42">
        <v>4153.1</v>
      </c>
      <c r="G96" s="42">
        <v>4153.1</v>
      </c>
    </row>
    <row r="97" spans="1:7" ht="24">
      <c r="A97" s="48" t="s">
        <v>16</v>
      </c>
      <c r="B97" s="42"/>
      <c r="C97" s="42"/>
      <c r="D97" s="42"/>
      <c r="E97" s="42"/>
      <c r="F97" s="42">
        <v>0</v>
      </c>
      <c r="G97" s="42">
        <v>0</v>
      </c>
    </row>
    <row r="98" spans="1:7" ht="24">
      <c r="A98" s="48" t="s">
        <v>48</v>
      </c>
      <c r="B98" s="42"/>
      <c r="C98" s="42"/>
      <c r="D98" s="42"/>
      <c r="E98" s="42">
        <v>3.1</v>
      </c>
      <c r="F98" s="42">
        <v>12.1</v>
      </c>
      <c r="G98" s="42">
        <v>12.1</v>
      </c>
    </row>
    <row r="99" spans="1:7" ht="36">
      <c r="A99" s="47" t="s">
        <v>38</v>
      </c>
      <c r="B99" s="42"/>
      <c r="C99" s="45">
        <v>406</v>
      </c>
      <c r="D99" s="45">
        <v>410</v>
      </c>
      <c r="E99" s="45">
        <f>E100</f>
        <v>6459.8</v>
      </c>
      <c r="F99" s="45">
        <f>F100</f>
        <v>8457.2</v>
      </c>
      <c r="G99" s="45">
        <f>G100</f>
        <v>8457.2</v>
      </c>
    </row>
    <row r="100" spans="1:7" ht="48.75">
      <c r="A100" s="50" t="s">
        <v>37</v>
      </c>
      <c r="B100" s="42"/>
      <c r="C100" s="42"/>
      <c r="D100" s="42"/>
      <c r="E100" s="46">
        <f>E101+E102+E103</f>
        <v>6459.8</v>
      </c>
      <c r="F100" s="46">
        <f>F101+F102+F103</f>
        <v>8457.2</v>
      </c>
      <c r="G100" s="46">
        <f>G101+G102+G103</f>
        <v>8457.2</v>
      </c>
    </row>
    <row r="101" spans="1:7" ht="72">
      <c r="A101" s="48" t="s">
        <v>14</v>
      </c>
      <c r="B101" s="42"/>
      <c r="C101" s="42"/>
      <c r="D101" s="42"/>
      <c r="E101" s="42">
        <v>6453.6</v>
      </c>
      <c r="F101" s="42">
        <v>8432.5</v>
      </c>
      <c r="G101" s="42">
        <v>8432.5</v>
      </c>
    </row>
    <row r="102" spans="1:7" ht="24">
      <c r="A102" s="48" t="s">
        <v>16</v>
      </c>
      <c r="B102" s="42"/>
      <c r="C102" s="42"/>
      <c r="D102" s="42"/>
      <c r="E102" s="42"/>
      <c r="F102" s="42">
        <v>0</v>
      </c>
      <c r="G102" s="42">
        <v>0</v>
      </c>
    </row>
    <row r="103" spans="1:7" ht="24">
      <c r="A103" s="48" t="s">
        <v>48</v>
      </c>
      <c r="B103" s="42"/>
      <c r="C103" s="42"/>
      <c r="D103" s="42"/>
      <c r="E103" s="42">
        <v>6.2</v>
      </c>
      <c r="F103" s="42">
        <v>24.7</v>
      </c>
      <c r="G103" s="42">
        <v>24.7</v>
      </c>
    </row>
    <row r="104" spans="1:7" ht="36.75">
      <c r="A104" s="30" t="s">
        <v>27</v>
      </c>
      <c r="B104" s="16"/>
      <c r="C104" s="16"/>
      <c r="D104" s="16"/>
      <c r="E104" s="15">
        <f>E106+E110+E114+E118</f>
        <v>9574.099999999999</v>
      </c>
      <c r="F104" s="15">
        <f>F106+F110+F114+F118</f>
        <v>9678.6</v>
      </c>
      <c r="G104" s="15">
        <f>G106+G110+G114+G118</f>
        <v>9678.099999999999</v>
      </c>
    </row>
    <row r="105" spans="1:7" ht="15">
      <c r="A105" s="8" t="s">
        <v>10</v>
      </c>
      <c r="B105" s="4" t="s">
        <v>28</v>
      </c>
      <c r="C105" s="16"/>
      <c r="D105" s="16"/>
      <c r="E105" s="16"/>
      <c r="F105" s="16"/>
      <c r="G105" s="16"/>
    </row>
    <row r="106" spans="1:7" ht="48.75">
      <c r="A106" s="32" t="s">
        <v>43</v>
      </c>
      <c r="B106" s="16" t="s">
        <v>47</v>
      </c>
      <c r="C106" s="15">
        <v>55</v>
      </c>
      <c r="D106" s="15">
        <v>57</v>
      </c>
      <c r="E106" s="15">
        <f>E107</f>
        <v>3553.8</v>
      </c>
      <c r="F106" s="15">
        <f>F107</f>
        <v>3602.3</v>
      </c>
      <c r="G106" s="15">
        <f>G107</f>
        <v>3602.1</v>
      </c>
    </row>
    <row r="107" spans="1:7" ht="48.75">
      <c r="A107" s="31" t="s">
        <v>29</v>
      </c>
      <c r="B107" s="16"/>
      <c r="C107" s="16"/>
      <c r="D107" s="16"/>
      <c r="E107" s="26">
        <f>E108+E109</f>
        <v>3553.8</v>
      </c>
      <c r="F107" s="26">
        <f>F108+F109</f>
        <v>3602.3</v>
      </c>
      <c r="G107" s="26">
        <f>G108+G109</f>
        <v>3602.1</v>
      </c>
    </row>
    <row r="108" spans="1:7" ht="72">
      <c r="A108" s="8" t="s">
        <v>14</v>
      </c>
      <c r="B108" s="16"/>
      <c r="C108" s="16"/>
      <c r="D108" s="16"/>
      <c r="E108" s="16">
        <v>3553.8</v>
      </c>
      <c r="F108" s="16">
        <v>3602.3</v>
      </c>
      <c r="G108" s="16">
        <v>3602.1</v>
      </c>
    </row>
    <row r="109" spans="1:7" ht="24">
      <c r="A109" s="8" t="s">
        <v>16</v>
      </c>
      <c r="B109" s="16"/>
      <c r="C109" s="16"/>
      <c r="D109" s="16"/>
      <c r="E109" s="16"/>
      <c r="F109" s="16"/>
      <c r="G109" s="16"/>
    </row>
    <row r="110" spans="1:7" ht="84.75">
      <c r="A110" s="32" t="s">
        <v>44</v>
      </c>
      <c r="B110" s="16" t="s">
        <v>2</v>
      </c>
      <c r="C110" s="15">
        <v>450</v>
      </c>
      <c r="D110" s="15">
        <v>322</v>
      </c>
      <c r="E110" s="15">
        <f>E111</f>
        <v>1801.6</v>
      </c>
      <c r="F110" s="15">
        <f>F111</f>
        <v>1809.3</v>
      </c>
      <c r="G110" s="15">
        <f>G111</f>
        <v>1809.3</v>
      </c>
    </row>
    <row r="111" spans="1:7" ht="96.75">
      <c r="A111" s="31" t="s">
        <v>31</v>
      </c>
      <c r="B111" s="16"/>
      <c r="C111" s="16"/>
      <c r="D111" s="16"/>
      <c r="E111" s="26">
        <f>E112+E113</f>
        <v>1801.6</v>
      </c>
      <c r="F111" s="26">
        <f>F112+F113</f>
        <v>1809.3</v>
      </c>
      <c r="G111" s="26">
        <f>G112+G113</f>
        <v>1809.3</v>
      </c>
    </row>
    <row r="112" spans="1:7" ht="72">
      <c r="A112" s="8" t="s">
        <v>14</v>
      </c>
      <c r="B112" s="16"/>
      <c r="C112" s="16"/>
      <c r="D112" s="16"/>
      <c r="E112" s="16">
        <v>1801.6</v>
      </c>
      <c r="F112" s="16">
        <v>1809.3</v>
      </c>
      <c r="G112" s="16">
        <v>1809.3</v>
      </c>
    </row>
    <row r="113" spans="1:7" ht="24">
      <c r="A113" s="8" t="s">
        <v>16</v>
      </c>
      <c r="B113" s="16"/>
      <c r="C113" s="16"/>
      <c r="D113" s="16"/>
      <c r="E113" s="16"/>
      <c r="F113" s="16"/>
      <c r="G113" s="16"/>
    </row>
    <row r="114" spans="1:7" ht="60.75">
      <c r="A114" s="32" t="s">
        <v>30</v>
      </c>
      <c r="B114" s="16" t="s">
        <v>2</v>
      </c>
      <c r="C114" s="15">
        <v>250</v>
      </c>
      <c r="D114" s="15">
        <v>241</v>
      </c>
      <c r="E114" s="15">
        <f>E115</f>
        <v>1000.9</v>
      </c>
      <c r="F114" s="15">
        <f>F115</f>
        <v>1005.2</v>
      </c>
      <c r="G114" s="15">
        <f>G115</f>
        <v>1005.2</v>
      </c>
    </row>
    <row r="115" spans="1:7" ht="96.75">
      <c r="A115" s="31" t="s">
        <v>31</v>
      </c>
      <c r="B115" s="16"/>
      <c r="C115" s="16"/>
      <c r="D115" s="16"/>
      <c r="E115" s="26">
        <f>E116+E117</f>
        <v>1000.9</v>
      </c>
      <c r="F115" s="26">
        <f>F116+F117</f>
        <v>1005.2</v>
      </c>
      <c r="G115" s="26">
        <f>G116+G117</f>
        <v>1005.2</v>
      </c>
    </row>
    <row r="116" spans="1:7" ht="72">
      <c r="A116" s="8" t="s">
        <v>14</v>
      </c>
      <c r="B116" s="16"/>
      <c r="C116" s="16"/>
      <c r="D116" s="16"/>
      <c r="E116" s="16">
        <v>1000.9</v>
      </c>
      <c r="F116" s="16">
        <v>1005.2</v>
      </c>
      <c r="G116" s="16">
        <v>1005.2</v>
      </c>
    </row>
    <row r="117" spans="1:7" ht="24">
      <c r="A117" s="8" t="s">
        <v>16</v>
      </c>
      <c r="B117" s="16"/>
      <c r="C117" s="16"/>
      <c r="D117" s="16"/>
      <c r="E117" s="16"/>
      <c r="F117" s="16"/>
      <c r="G117" s="16"/>
    </row>
    <row r="118" spans="1:7" ht="156.75">
      <c r="A118" s="32" t="s">
        <v>45</v>
      </c>
      <c r="B118" s="16" t="s">
        <v>28</v>
      </c>
      <c r="C118" s="15">
        <v>600</v>
      </c>
      <c r="D118" s="15">
        <v>1029</v>
      </c>
      <c r="E118" s="15">
        <f aca="true" t="shared" si="1" ref="E118:G119">E119</f>
        <v>3217.8</v>
      </c>
      <c r="F118" s="15">
        <f t="shared" si="1"/>
        <v>3261.8</v>
      </c>
      <c r="G118" s="15">
        <f t="shared" si="1"/>
        <v>3261.5</v>
      </c>
    </row>
    <row r="119" spans="1:7" ht="48.75">
      <c r="A119" s="31" t="s">
        <v>46</v>
      </c>
      <c r="B119" s="16"/>
      <c r="C119" s="16"/>
      <c r="D119" s="16"/>
      <c r="E119" s="26">
        <f t="shared" si="1"/>
        <v>3217.8</v>
      </c>
      <c r="F119" s="26">
        <f t="shared" si="1"/>
        <v>3261.8</v>
      </c>
      <c r="G119" s="26">
        <f t="shared" si="1"/>
        <v>3261.5</v>
      </c>
    </row>
    <row r="120" spans="1:7" ht="72">
      <c r="A120" s="8" t="s">
        <v>14</v>
      </c>
      <c r="B120" s="16"/>
      <c r="C120" s="16"/>
      <c r="D120" s="16"/>
      <c r="E120" s="16">
        <v>3217.8</v>
      </c>
      <c r="F120" s="16">
        <v>3261.8</v>
      </c>
      <c r="G120" s="16">
        <v>3261.5</v>
      </c>
    </row>
  </sheetData>
  <sheetProtection/>
  <mergeCells count="11">
    <mergeCell ref="A2:G2"/>
    <mergeCell ref="A8:G8"/>
    <mergeCell ref="A4:A6"/>
    <mergeCell ref="B4:B6"/>
    <mergeCell ref="C4:D4"/>
    <mergeCell ref="E4:G4"/>
    <mergeCell ref="C5:C6"/>
    <mergeCell ref="D5:D6"/>
    <mergeCell ref="E5:E6"/>
    <mergeCell ref="F5:F6"/>
    <mergeCell ref="G5:G6"/>
  </mergeCells>
  <printOptions/>
  <pageMargins left="0.16" right="0.22" top="0.29" bottom="0.33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4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61.00390625" style="60" customWidth="1"/>
    <col min="2" max="2" width="13.57421875" style="60" customWidth="1"/>
    <col min="3" max="3" width="12.7109375" style="60" customWidth="1"/>
    <col min="4" max="4" width="12.8515625" style="60" customWidth="1"/>
    <col min="5" max="5" width="16.421875" style="60" customWidth="1"/>
    <col min="6" max="6" width="17.7109375" style="60" customWidth="1"/>
    <col min="7" max="7" width="14.7109375" style="60" customWidth="1"/>
    <col min="8" max="16384" width="9.140625" style="60" customWidth="1"/>
  </cols>
  <sheetData>
    <row r="1" spans="1:7" ht="42.75" customHeight="1" thickBot="1">
      <c r="A1" s="59" t="s">
        <v>188</v>
      </c>
      <c r="B1" s="59"/>
      <c r="C1" s="59"/>
      <c r="D1" s="59"/>
      <c r="E1" s="59"/>
      <c r="F1" s="59"/>
      <c r="G1" s="59"/>
    </row>
    <row r="2" spans="1:7" ht="36" customHeight="1">
      <c r="A2" s="61" t="s">
        <v>52</v>
      </c>
      <c r="B2" s="62" t="s">
        <v>4</v>
      </c>
      <c r="C2" s="62" t="s">
        <v>53</v>
      </c>
      <c r="D2" s="62"/>
      <c r="E2" s="62" t="s">
        <v>54</v>
      </c>
      <c r="F2" s="62"/>
      <c r="G2" s="63"/>
    </row>
    <row r="3" spans="1:7" ht="48.75" thickBot="1">
      <c r="A3" s="64"/>
      <c r="B3" s="65"/>
      <c r="C3" s="66" t="s">
        <v>0</v>
      </c>
      <c r="D3" s="66" t="s">
        <v>1</v>
      </c>
      <c r="E3" s="66" t="s">
        <v>55</v>
      </c>
      <c r="F3" s="66" t="s">
        <v>56</v>
      </c>
      <c r="G3" s="67" t="s">
        <v>57</v>
      </c>
    </row>
    <row r="4" spans="1:7" ht="12.75" thickBot="1">
      <c r="A4" s="68">
        <v>1</v>
      </c>
      <c r="B4" s="69">
        <v>2</v>
      </c>
      <c r="C4" s="69">
        <v>3</v>
      </c>
      <c r="D4" s="69">
        <v>4</v>
      </c>
      <c r="E4" s="69">
        <v>5</v>
      </c>
      <c r="F4" s="69">
        <v>6</v>
      </c>
      <c r="G4" s="70">
        <v>7</v>
      </c>
    </row>
    <row r="5" spans="1:7" ht="31.5" customHeight="1" thickBot="1">
      <c r="A5" s="71" t="s">
        <v>58</v>
      </c>
      <c r="B5" s="72"/>
      <c r="C5" s="72"/>
      <c r="D5" s="72"/>
      <c r="E5" s="73">
        <f>E6+E12+E17+E22</f>
        <v>30684.300000000003</v>
      </c>
      <c r="F5" s="73">
        <f>F6+F12+F17+F22</f>
        <v>31305.3</v>
      </c>
      <c r="G5" s="74">
        <f>G6+G12+G17+G22</f>
        <v>31305.3</v>
      </c>
    </row>
    <row r="6" spans="1:7" s="80" customFormat="1" ht="24">
      <c r="A6" s="75" t="s">
        <v>59</v>
      </c>
      <c r="B6" s="76"/>
      <c r="C6" s="76"/>
      <c r="D6" s="76"/>
      <c r="E6" s="77">
        <f>E10+E11</f>
        <v>25157.5</v>
      </c>
      <c r="F6" s="78">
        <f>F10+F11</f>
        <v>25419.399999999998</v>
      </c>
      <c r="G6" s="79">
        <f>G10+G11</f>
        <v>25419.399999999998</v>
      </c>
    </row>
    <row r="7" spans="1:7" s="80" customFormat="1" ht="12">
      <c r="A7" s="81" t="s">
        <v>60</v>
      </c>
      <c r="B7" s="82" t="s">
        <v>61</v>
      </c>
      <c r="C7" s="83"/>
      <c r="D7" s="84"/>
      <c r="E7" s="85"/>
      <c r="F7" s="85"/>
      <c r="G7" s="86"/>
    </row>
    <row r="8" spans="1:7" s="80" customFormat="1" ht="12">
      <c r="A8" s="81" t="s">
        <v>62</v>
      </c>
      <c r="B8" s="82"/>
      <c r="C8" s="82"/>
      <c r="D8" s="82"/>
      <c r="E8" s="82"/>
      <c r="F8" s="82"/>
      <c r="G8" s="87"/>
    </row>
    <row r="9" spans="1:7" s="80" customFormat="1" ht="12">
      <c r="A9" s="81" t="s">
        <v>63</v>
      </c>
      <c r="B9" s="82"/>
      <c r="C9" s="82"/>
      <c r="D9" s="82"/>
      <c r="E9" s="88"/>
      <c r="F9" s="88"/>
      <c r="G9" s="89"/>
    </row>
    <row r="10" spans="1:7" s="80" customFormat="1" ht="24">
      <c r="A10" s="81" t="s">
        <v>64</v>
      </c>
      <c r="B10" s="82"/>
      <c r="C10" s="82">
        <v>291850</v>
      </c>
      <c r="D10" s="82">
        <v>227466</v>
      </c>
      <c r="E10" s="88">
        <v>19323.7</v>
      </c>
      <c r="F10" s="88">
        <v>19585.6</v>
      </c>
      <c r="G10" s="89">
        <v>19585.6</v>
      </c>
    </row>
    <row r="11" spans="1:7" s="80" customFormat="1" ht="24.75" thickBot="1">
      <c r="A11" s="81" t="s">
        <v>65</v>
      </c>
      <c r="B11" s="82"/>
      <c r="C11" s="82">
        <v>90277</v>
      </c>
      <c r="D11" s="82">
        <v>103174</v>
      </c>
      <c r="E11" s="88">
        <v>5833.8</v>
      </c>
      <c r="F11" s="88">
        <v>5833.8</v>
      </c>
      <c r="G11" s="89">
        <v>5833.8</v>
      </c>
    </row>
    <row r="12" spans="1:7" s="80" customFormat="1" ht="24">
      <c r="A12" s="75" t="s">
        <v>66</v>
      </c>
      <c r="B12" s="76"/>
      <c r="C12" s="76"/>
      <c r="D12" s="76"/>
      <c r="E12" s="90">
        <f>E16</f>
        <v>1535.2</v>
      </c>
      <c r="F12" s="91">
        <f>F16</f>
        <v>1894.3</v>
      </c>
      <c r="G12" s="92">
        <f>G16</f>
        <v>1894.3</v>
      </c>
    </row>
    <row r="13" spans="1:7" s="80" customFormat="1" ht="12">
      <c r="A13" s="81" t="s">
        <v>67</v>
      </c>
      <c r="B13" s="82" t="s">
        <v>61</v>
      </c>
      <c r="C13" s="82"/>
      <c r="D13" s="82"/>
      <c r="E13" s="82"/>
      <c r="F13" s="82"/>
      <c r="G13" s="87"/>
    </row>
    <row r="14" spans="1:7" s="80" customFormat="1" ht="12">
      <c r="A14" s="81" t="s">
        <v>62</v>
      </c>
      <c r="B14" s="82"/>
      <c r="C14" s="82"/>
      <c r="D14" s="82"/>
      <c r="E14" s="82"/>
      <c r="F14" s="82"/>
      <c r="G14" s="87"/>
    </row>
    <row r="15" spans="1:7" s="80" customFormat="1" ht="12">
      <c r="A15" s="81" t="s">
        <v>63</v>
      </c>
      <c r="B15" s="82"/>
      <c r="C15" s="82"/>
      <c r="D15" s="82"/>
      <c r="E15" s="88"/>
      <c r="F15" s="88"/>
      <c r="G15" s="89"/>
    </row>
    <row r="16" spans="1:7" s="80" customFormat="1" ht="24.75" thickBot="1">
      <c r="A16" s="81" t="s">
        <v>68</v>
      </c>
      <c r="B16" s="82"/>
      <c r="C16" s="82">
        <v>303232</v>
      </c>
      <c r="D16" s="82">
        <v>301559</v>
      </c>
      <c r="E16" s="88">
        <v>1535.2</v>
      </c>
      <c r="F16" s="88">
        <v>1894.3</v>
      </c>
      <c r="G16" s="89">
        <v>1894.3</v>
      </c>
    </row>
    <row r="17" spans="1:7" s="80" customFormat="1" ht="24">
      <c r="A17" s="75" t="s">
        <v>69</v>
      </c>
      <c r="B17" s="76"/>
      <c r="C17" s="76"/>
      <c r="D17" s="76"/>
      <c r="E17" s="85">
        <v>1755.4</v>
      </c>
      <c r="F17" s="85">
        <v>1755.4</v>
      </c>
      <c r="G17" s="89">
        <v>1755.4</v>
      </c>
    </row>
    <row r="18" spans="1:7" s="80" customFormat="1" ht="12">
      <c r="A18" s="81" t="s">
        <v>67</v>
      </c>
      <c r="B18" s="82" t="s">
        <v>61</v>
      </c>
      <c r="C18" s="82"/>
      <c r="D18" s="82"/>
      <c r="E18" s="82"/>
      <c r="F18" s="82"/>
      <c r="G18" s="87"/>
    </row>
    <row r="19" spans="1:7" s="80" customFormat="1" ht="12">
      <c r="A19" s="81" t="s">
        <v>62</v>
      </c>
      <c r="B19" s="82"/>
      <c r="C19" s="82"/>
      <c r="D19" s="82"/>
      <c r="E19" s="82"/>
      <c r="F19" s="82"/>
      <c r="G19" s="87"/>
    </row>
    <row r="20" spans="1:7" s="80" customFormat="1" ht="12">
      <c r="A20" s="81" t="s">
        <v>63</v>
      </c>
      <c r="B20" s="82"/>
      <c r="C20" s="82"/>
      <c r="D20" s="82"/>
      <c r="E20" s="88"/>
      <c r="F20" s="88"/>
      <c r="G20" s="89"/>
    </row>
    <row r="21" spans="1:7" s="80" customFormat="1" ht="13.5" customHeight="1" thickBot="1">
      <c r="A21" s="81" t="s">
        <v>70</v>
      </c>
      <c r="B21" s="82"/>
      <c r="C21" s="82">
        <v>2430</v>
      </c>
      <c r="D21" s="82">
        <v>2430</v>
      </c>
      <c r="E21" s="88">
        <v>1755.4</v>
      </c>
      <c r="F21" s="88">
        <v>1755.4</v>
      </c>
      <c r="G21" s="89">
        <v>1755.4</v>
      </c>
    </row>
    <row r="22" spans="1:7" s="80" customFormat="1" ht="24">
      <c r="A22" s="93" t="s">
        <v>71</v>
      </c>
      <c r="B22" s="76"/>
      <c r="C22" s="76"/>
      <c r="D22" s="76"/>
      <c r="E22" s="78">
        <f>E23+E25</f>
        <v>2236.2</v>
      </c>
      <c r="F22" s="78">
        <f>F23+F25</f>
        <v>2236.2</v>
      </c>
      <c r="G22" s="79">
        <f>G23+G25</f>
        <v>2236.2</v>
      </c>
    </row>
    <row r="23" spans="1:7" s="80" customFormat="1" ht="12.75" thickBot="1">
      <c r="A23" s="81" t="s">
        <v>72</v>
      </c>
      <c r="B23" s="82" t="s">
        <v>61</v>
      </c>
      <c r="C23" s="94">
        <v>160</v>
      </c>
      <c r="D23" s="82">
        <v>160</v>
      </c>
      <c r="E23" s="82">
        <v>1876.2</v>
      </c>
      <c r="F23" s="82">
        <v>1876.2</v>
      </c>
      <c r="G23" s="87">
        <v>1876.2</v>
      </c>
    </row>
    <row r="24" spans="1:7" s="80" customFormat="1" ht="24">
      <c r="A24" s="93" t="s">
        <v>73</v>
      </c>
      <c r="B24" s="82"/>
      <c r="C24" s="82"/>
      <c r="D24" s="82"/>
      <c r="E24" s="82"/>
      <c r="F24" s="82"/>
      <c r="G24" s="87"/>
    </row>
    <row r="25" spans="1:7" s="80" customFormat="1" ht="12">
      <c r="A25" s="81" t="s">
        <v>74</v>
      </c>
      <c r="B25" s="82" t="s">
        <v>61</v>
      </c>
      <c r="C25" s="82">
        <v>90</v>
      </c>
      <c r="D25" s="82">
        <v>35</v>
      </c>
      <c r="E25" s="88">
        <v>360</v>
      </c>
      <c r="F25" s="88">
        <v>360</v>
      </c>
      <c r="G25" s="89">
        <v>360</v>
      </c>
    </row>
    <row r="26" spans="1:7" s="80" customFormat="1" ht="12">
      <c r="A26" s="81"/>
      <c r="B26" s="82"/>
      <c r="C26" s="82"/>
      <c r="D26" s="82"/>
      <c r="E26" s="88"/>
      <c r="F26" s="88"/>
      <c r="G26" s="89"/>
    </row>
    <row r="27" spans="1:7" s="80" customFormat="1" ht="21.75" customHeight="1" thickBot="1">
      <c r="A27" s="95" t="s">
        <v>75</v>
      </c>
      <c r="B27" s="96"/>
      <c r="C27" s="96"/>
      <c r="D27" s="96"/>
      <c r="E27" s="97">
        <f>E28+E33+E38+E43</f>
        <v>27737.8</v>
      </c>
      <c r="F27" s="97">
        <f>F28+F33+F38+F43</f>
        <v>28249.6</v>
      </c>
      <c r="G27" s="98">
        <f>G28+G33+G38+G43</f>
        <v>28249.6</v>
      </c>
    </row>
    <row r="28" spans="1:7" s="80" customFormat="1" ht="12">
      <c r="A28" s="75" t="s">
        <v>76</v>
      </c>
      <c r="B28" s="76"/>
      <c r="C28" s="76"/>
      <c r="D28" s="76"/>
      <c r="E28" s="90">
        <f>E32</f>
        <v>3672.1</v>
      </c>
      <c r="F28" s="90">
        <f>F32</f>
        <v>3674.6</v>
      </c>
      <c r="G28" s="92">
        <f>G32</f>
        <v>3674.6</v>
      </c>
    </row>
    <row r="29" spans="1:7" s="80" customFormat="1" ht="12">
      <c r="A29" s="81" t="s">
        <v>77</v>
      </c>
      <c r="B29" s="82" t="s">
        <v>78</v>
      </c>
      <c r="C29" s="94"/>
      <c r="D29" s="82"/>
      <c r="E29" s="85"/>
      <c r="F29" s="85"/>
      <c r="G29" s="86"/>
    </row>
    <row r="30" spans="1:7" s="80" customFormat="1" ht="24">
      <c r="A30" s="81" t="s">
        <v>79</v>
      </c>
      <c r="B30" s="82"/>
      <c r="C30" s="82"/>
      <c r="D30" s="82"/>
      <c r="E30" s="82"/>
      <c r="F30" s="82"/>
      <c r="G30" s="87"/>
    </row>
    <row r="31" spans="1:7" s="80" customFormat="1" ht="12">
      <c r="A31" s="81" t="s">
        <v>80</v>
      </c>
      <c r="B31" s="82"/>
      <c r="C31" s="82"/>
      <c r="D31" s="82"/>
      <c r="E31" s="88"/>
      <c r="F31" s="88"/>
      <c r="G31" s="89"/>
    </row>
    <row r="32" spans="1:7" s="80" customFormat="1" ht="12.75" thickBot="1">
      <c r="A32" s="81" t="s">
        <v>81</v>
      </c>
      <c r="B32" s="82" t="s">
        <v>61</v>
      </c>
      <c r="C32" s="82">
        <v>3</v>
      </c>
      <c r="D32" s="82">
        <v>3</v>
      </c>
      <c r="E32" s="88">
        <v>3672.1</v>
      </c>
      <c r="F32" s="88">
        <v>3674.6</v>
      </c>
      <c r="G32" s="89">
        <v>3674.6</v>
      </c>
    </row>
    <row r="33" spans="1:7" s="80" customFormat="1" ht="24">
      <c r="A33" s="75" t="s">
        <v>82</v>
      </c>
      <c r="B33" s="76"/>
      <c r="C33" s="76"/>
      <c r="D33" s="76"/>
      <c r="E33" s="90">
        <v>16100.8</v>
      </c>
      <c r="F33" s="90">
        <f>F37</f>
        <v>16610.1</v>
      </c>
      <c r="G33" s="92">
        <f>G37</f>
        <v>16610.1</v>
      </c>
    </row>
    <row r="34" spans="1:7" s="80" customFormat="1" ht="12">
      <c r="A34" s="81" t="s">
        <v>83</v>
      </c>
      <c r="B34" s="82"/>
      <c r="C34" s="82"/>
      <c r="D34" s="82"/>
      <c r="E34" s="82"/>
      <c r="F34" s="82"/>
      <c r="G34" s="87"/>
    </row>
    <row r="35" spans="1:7" s="80" customFormat="1" ht="24">
      <c r="A35" s="81" t="s">
        <v>79</v>
      </c>
      <c r="B35" s="82"/>
      <c r="C35" s="82"/>
      <c r="D35" s="82"/>
      <c r="E35" s="82"/>
      <c r="F35" s="82"/>
      <c r="G35" s="87"/>
    </row>
    <row r="36" spans="1:7" s="80" customFormat="1" ht="12">
      <c r="A36" s="81" t="s">
        <v>80</v>
      </c>
      <c r="B36" s="82"/>
      <c r="C36" s="82"/>
      <c r="D36" s="82"/>
      <c r="E36" s="88"/>
      <c r="F36" s="88"/>
      <c r="G36" s="89"/>
    </row>
    <row r="37" spans="1:7" s="80" customFormat="1" ht="24.75" thickBot="1">
      <c r="A37" s="99" t="s">
        <v>84</v>
      </c>
      <c r="B37" s="82" t="s">
        <v>85</v>
      </c>
      <c r="C37" s="100">
        <v>12228</v>
      </c>
      <c r="D37" s="100">
        <v>12228</v>
      </c>
      <c r="E37" s="101">
        <v>16100.8</v>
      </c>
      <c r="F37" s="101">
        <v>16610.1</v>
      </c>
      <c r="G37" s="102">
        <v>16610.1</v>
      </c>
    </row>
    <row r="38" spans="1:7" s="80" customFormat="1" ht="24">
      <c r="A38" s="75" t="s">
        <v>86</v>
      </c>
      <c r="B38" s="76"/>
      <c r="C38" s="76"/>
      <c r="D38" s="76"/>
      <c r="E38" s="90">
        <f>E42</f>
        <v>5084.5</v>
      </c>
      <c r="F38" s="90">
        <f>F42</f>
        <v>5084.5</v>
      </c>
      <c r="G38" s="92">
        <f>G42</f>
        <v>5084.5</v>
      </c>
    </row>
    <row r="39" spans="1:7" s="80" customFormat="1" ht="12">
      <c r="A39" s="81" t="s">
        <v>83</v>
      </c>
      <c r="B39" s="82"/>
      <c r="C39" s="82"/>
      <c r="D39" s="82"/>
      <c r="E39" s="82"/>
      <c r="F39" s="82"/>
      <c r="G39" s="87"/>
    </row>
    <row r="40" spans="1:7" s="80" customFormat="1" ht="24">
      <c r="A40" s="81" t="s">
        <v>79</v>
      </c>
      <c r="B40" s="82"/>
      <c r="C40" s="82"/>
      <c r="D40" s="82"/>
      <c r="E40" s="82"/>
      <c r="F40" s="82"/>
      <c r="G40" s="87"/>
    </row>
    <row r="41" spans="1:7" s="80" customFormat="1" ht="12">
      <c r="A41" s="81" t="s">
        <v>80</v>
      </c>
      <c r="B41" s="82"/>
      <c r="C41" s="82"/>
      <c r="D41" s="82"/>
      <c r="E41" s="88"/>
      <c r="F41" s="88"/>
      <c r="G41" s="89"/>
    </row>
    <row r="42" spans="1:7" s="80" customFormat="1" ht="24.75" thickBot="1">
      <c r="A42" s="81" t="s">
        <v>87</v>
      </c>
      <c r="B42" s="82" t="s">
        <v>85</v>
      </c>
      <c r="C42" s="82">
        <v>155</v>
      </c>
      <c r="D42" s="82">
        <v>155</v>
      </c>
      <c r="E42" s="88">
        <v>5084.5</v>
      </c>
      <c r="F42" s="88">
        <v>5084.5</v>
      </c>
      <c r="G42" s="89">
        <v>5084.5</v>
      </c>
    </row>
    <row r="43" spans="1:7" s="80" customFormat="1" ht="24">
      <c r="A43" s="75" t="s">
        <v>88</v>
      </c>
      <c r="B43" s="76"/>
      <c r="C43" s="76"/>
      <c r="D43" s="76"/>
      <c r="E43" s="77">
        <f>E47+E48</f>
        <v>2880.4</v>
      </c>
      <c r="F43" s="77">
        <f>F47+F48</f>
        <v>2880.4</v>
      </c>
      <c r="G43" s="103">
        <f>G47+G48</f>
        <v>2880.4</v>
      </c>
    </row>
    <row r="44" spans="1:7" s="80" customFormat="1" ht="12">
      <c r="A44" s="81" t="s">
        <v>89</v>
      </c>
      <c r="B44" s="82"/>
      <c r="C44" s="82"/>
      <c r="D44" s="82"/>
      <c r="E44" s="82"/>
      <c r="F44" s="82"/>
      <c r="G44" s="87"/>
    </row>
    <row r="45" spans="1:7" s="80" customFormat="1" ht="24">
      <c r="A45" s="81" t="s">
        <v>79</v>
      </c>
      <c r="B45" s="82"/>
      <c r="C45" s="82"/>
      <c r="D45" s="82"/>
      <c r="E45" s="82"/>
      <c r="F45" s="82"/>
      <c r="G45" s="87"/>
    </row>
    <row r="46" spans="1:7" s="80" customFormat="1" ht="12">
      <c r="A46" s="81" t="s">
        <v>80</v>
      </c>
      <c r="B46" s="82"/>
      <c r="C46" s="82"/>
      <c r="D46" s="82"/>
      <c r="E46" s="88"/>
      <c r="F46" s="88"/>
      <c r="G46" s="89"/>
    </row>
    <row r="47" spans="1:7" s="80" customFormat="1" ht="28.5" customHeight="1">
      <c r="A47" s="81" t="s">
        <v>90</v>
      </c>
      <c r="B47" s="82" t="s">
        <v>91</v>
      </c>
      <c r="C47" s="82"/>
      <c r="D47" s="82">
        <v>0</v>
      </c>
      <c r="E47" s="88"/>
      <c r="F47" s="88"/>
      <c r="G47" s="89">
        <v>0</v>
      </c>
    </row>
    <row r="48" spans="1:7" s="80" customFormat="1" ht="21" customHeight="1">
      <c r="A48" s="81" t="s">
        <v>92</v>
      </c>
      <c r="B48" s="82" t="s">
        <v>91</v>
      </c>
      <c r="C48" s="82">
        <v>2</v>
      </c>
      <c r="D48" s="82">
        <v>2</v>
      </c>
      <c r="E48" s="88">
        <v>2880.4</v>
      </c>
      <c r="F48" s="88">
        <v>2880.4</v>
      </c>
      <c r="G48" s="89">
        <v>2880.4</v>
      </c>
    </row>
    <row r="49" spans="1:9" s="80" customFormat="1" ht="21" customHeight="1" thickBot="1">
      <c r="A49" s="95" t="s">
        <v>93</v>
      </c>
      <c r="B49" s="96"/>
      <c r="C49" s="96"/>
      <c r="D49" s="96"/>
      <c r="E49" s="97">
        <f>E50+E55+E60</f>
        <v>60126.5</v>
      </c>
      <c r="F49" s="97">
        <f>F50+F55+F60</f>
        <v>63914.100000000006</v>
      </c>
      <c r="G49" s="98">
        <f>G50+G55+G60</f>
        <v>63843.3</v>
      </c>
      <c r="H49" s="150"/>
      <c r="I49" s="150"/>
    </row>
    <row r="50" spans="1:9" s="80" customFormat="1" ht="24">
      <c r="A50" s="75" t="s">
        <v>94</v>
      </c>
      <c r="B50" s="76"/>
      <c r="C50" s="76"/>
      <c r="D50" s="76"/>
      <c r="E50" s="90">
        <f>E54</f>
        <v>22298.2</v>
      </c>
      <c r="F50" s="90">
        <f>F54</f>
        <v>26085.8</v>
      </c>
      <c r="G50" s="92">
        <f>G54</f>
        <v>26015</v>
      </c>
      <c r="H50" s="151"/>
      <c r="I50" s="150"/>
    </row>
    <row r="51" spans="1:9" s="80" customFormat="1" ht="12">
      <c r="A51" s="81" t="s">
        <v>95</v>
      </c>
      <c r="B51" s="82"/>
      <c r="C51" s="82"/>
      <c r="D51" s="82"/>
      <c r="E51" s="85"/>
      <c r="F51" s="85"/>
      <c r="G51" s="86"/>
      <c r="H51" s="150"/>
      <c r="I51" s="150"/>
    </row>
    <row r="52" spans="1:7" s="80" customFormat="1" ht="24">
      <c r="A52" s="81" t="s">
        <v>79</v>
      </c>
      <c r="B52" s="82"/>
      <c r="C52" s="82"/>
      <c r="D52" s="82"/>
      <c r="E52" s="82"/>
      <c r="F52" s="82"/>
      <c r="G52" s="87"/>
    </row>
    <row r="53" spans="1:7" s="80" customFormat="1" ht="12">
      <c r="A53" s="81" t="s">
        <v>96</v>
      </c>
      <c r="B53" s="82"/>
      <c r="C53" s="82"/>
      <c r="D53" s="82"/>
      <c r="E53" s="88"/>
      <c r="F53" s="88"/>
      <c r="G53" s="89"/>
    </row>
    <row r="54" spans="1:7" s="80" customFormat="1" ht="24.75" thickBot="1">
      <c r="A54" s="81" t="s">
        <v>97</v>
      </c>
      <c r="B54" s="82" t="s">
        <v>91</v>
      </c>
      <c r="C54" s="82">
        <v>135</v>
      </c>
      <c r="D54" s="82">
        <v>133</v>
      </c>
      <c r="E54" s="88">
        <v>22298.2</v>
      </c>
      <c r="F54" s="88">
        <v>26085.8</v>
      </c>
      <c r="G54" s="89">
        <v>26015</v>
      </c>
    </row>
    <row r="55" spans="1:7" s="80" customFormat="1" ht="24">
      <c r="A55" s="75" t="s">
        <v>98</v>
      </c>
      <c r="B55" s="76"/>
      <c r="C55" s="76"/>
      <c r="D55" s="76"/>
      <c r="E55" s="104">
        <f>E59</f>
        <v>36545</v>
      </c>
      <c r="F55" s="104">
        <f>F59</f>
        <v>36545</v>
      </c>
      <c r="G55" s="105">
        <f>G59</f>
        <v>36545</v>
      </c>
    </row>
    <row r="56" spans="1:7" s="80" customFormat="1" ht="12">
      <c r="A56" s="81" t="s">
        <v>89</v>
      </c>
      <c r="B56" s="82"/>
      <c r="C56" s="94"/>
      <c r="D56" s="82"/>
      <c r="E56" s="82"/>
      <c r="F56" s="82"/>
      <c r="G56" s="87"/>
    </row>
    <row r="57" spans="1:7" s="80" customFormat="1" ht="24">
      <c r="A57" s="81" t="s">
        <v>79</v>
      </c>
      <c r="B57" s="82"/>
      <c r="C57" s="82"/>
      <c r="D57" s="82"/>
      <c r="E57" s="82"/>
      <c r="F57" s="82"/>
      <c r="G57" s="87"/>
    </row>
    <row r="58" spans="1:7" s="80" customFormat="1" ht="12">
      <c r="A58" s="81" t="s">
        <v>96</v>
      </c>
      <c r="B58" s="82"/>
      <c r="C58" s="82"/>
      <c r="D58" s="82"/>
      <c r="E58" s="88"/>
      <c r="F58" s="88"/>
      <c r="G58" s="89"/>
    </row>
    <row r="59" spans="1:7" s="80" customFormat="1" ht="12.75" thickBot="1">
      <c r="A59" s="99" t="s">
        <v>92</v>
      </c>
      <c r="B59" s="82" t="s">
        <v>91</v>
      </c>
      <c r="C59" s="100">
        <v>763</v>
      </c>
      <c r="D59" s="100">
        <v>578</v>
      </c>
      <c r="E59" s="101">
        <v>36545</v>
      </c>
      <c r="F59" s="101">
        <v>36545</v>
      </c>
      <c r="G59" s="102">
        <v>36545</v>
      </c>
    </row>
    <row r="60" spans="1:7" s="80" customFormat="1" ht="12.75">
      <c r="A60" s="75" t="s">
        <v>99</v>
      </c>
      <c r="B60" s="76"/>
      <c r="C60" s="76"/>
      <c r="D60" s="76"/>
      <c r="E60" s="104">
        <f>E64</f>
        <v>1283.3</v>
      </c>
      <c r="F60" s="104">
        <f>F64</f>
        <v>1283.3</v>
      </c>
      <c r="G60" s="105">
        <f>G64</f>
        <v>1283.3</v>
      </c>
    </row>
    <row r="61" spans="1:7" s="80" customFormat="1" ht="12">
      <c r="A61" s="81" t="s">
        <v>89</v>
      </c>
      <c r="B61" s="82"/>
      <c r="C61" s="82"/>
      <c r="D61" s="82"/>
      <c r="E61" s="82"/>
      <c r="F61" s="82"/>
      <c r="G61" s="87"/>
    </row>
    <row r="62" spans="1:7" s="80" customFormat="1" ht="24">
      <c r="A62" s="81" t="s">
        <v>79</v>
      </c>
      <c r="B62" s="82"/>
      <c r="C62" s="82"/>
      <c r="D62" s="82"/>
      <c r="E62" s="82"/>
      <c r="F62" s="82"/>
      <c r="G62" s="87"/>
    </row>
    <row r="63" spans="1:7" s="80" customFormat="1" ht="12">
      <c r="A63" s="81" t="s">
        <v>96</v>
      </c>
      <c r="B63" s="82"/>
      <c r="C63" s="82"/>
      <c r="D63" s="82"/>
      <c r="E63" s="88"/>
      <c r="F63" s="88"/>
      <c r="G63" s="89"/>
    </row>
    <row r="64" spans="1:7" s="80" customFormat="1" ht="12.75" thickBot="1">
      <c r="A64" s="99" t="s">
        <v>100</v>
      </c>
      <c r="B64" s="82" t="s">
        <v>91</v>
      </c>
      <c r="C64" s="100">
        <v>34</v>
      </c>
      <c r="D64" s="100">
        <v>28</v>
      </c>
      <c r="E64" s="101">
        <v>1283.3</v>
      </c>
      <c r="F64" s="101">
        <v>1283.3</v>
      </c>
      <c r="G64" s="102">
        <v>1283.3</v>
      </c>
    </row>
    <row r="65" spans="1:7" s="80" customFormat="1" ht="24.75" customHeight="1" thickBot="1">
      <c r="A65" s="95" t="s">
        <v>101</v>
      </c>
      <c r="B65" s="106"/>
      <c r="C65" s="106"/>
      <c r="D65" s="106"/>
      <c r="E65" s="107">
        <f>E66+E72+E77+E83+E89</f>
        <v>36963.299999999996</v>
      </c>
      <c r="F65" s="107">
        <f>F66+F72+F77+F83+F89</f>
        <v>36448.299999999996</v>
      </c>
      <c r="G65" s="108">
        <f>G66+G72+G77+G83+G89</f>
        <v>36448.299999999996</v>
      </c>
    </row>
    <row r="66" spans="1:7" s="80" customFormat="1" ht="24">
      <c r="A66" s="75" t="s">
        <v>102</v>
      </c>
      <c r="B66" s="76"/>
      <c r="C66" s="76"/>
      <c r="D66" s="76"/>
      <c r="E66" s="109">
        <f>E70+E71</f>
        <v>11496.3</v>
      </c>
      <c r="F66" s="109">
        <f>F70+F71</f>
        <v>10981.3</v>
      </c>
      <c r="G66" s="110">
        <f>G70+G71</f>
        <v>10981.3</v>
      </c>
    </row>
    <row r="67" spans="1:7" s="80" customFormat="1" ht="12">
      <c r="A67" s="81" t="s">
        <v>103</v>
      </c>
      <c r="B67" s="82"/>
      <c r="C67" s="82"/>
      <c r="D67" s="82"/>
      <c r="E67" s="85"/>
      <c r="F67" s="85"/>
      <c r="G67" s="86"/>
    </row>
    <row r="68" spans="1:7" s="80" customFormat="1" ht="12">
      <c r="A68" s="81" t="s">
        <v>104</v>
      </c>
      <c r="B68" s="82"/>
      <c r="C68" s="82"/>
      <c r="D68" s="82"/>
      <c r="E68" s="82"/>
      <c r="F68" s="82"/>
      <c r="G68" s="87"/>
    </row>
    <row r="69" spans="1:7" s="80" customFormat="1" ht="12">
      <c r="A69" s="81" t="s">
        <v>105</v>
      </c>
      <c r="B69" s="82"/>
      <c r="C69" s="82"/>
      <c r="D69" s="82"/>
      <c r="E69" s="88"/>
      <c r="F69" s="88"/>
      <c r="G69" s="89"/>
    </row>
    <row r="70" spans="1:7" s="80" customFormat="1" ht="24.75" thickBot="1">
      <c r="A70" s="99" t="s">
        <v>106</v>
      </c>
      <c r="B70" s="82" t="s">
        <v>85</v>
      </c>
      <c r="C70" s="111">
        <v>59000</v>
      </c>
      <c r="D70" s="111">
        <v>35967</v>
      </c>
      <c r="E70" s="112">
        <v>9728.4</v>
      </c>
      <c r="F70" s="112">
        <v>9213.4</v>
      </c>
      <c r="G70" s="113">
        <v>9213.4</v>
      </c>
    </row>
    <row r="71" spans="1:7" s="80" customFormat="1" ht="24.75" thickBot="1">
      <c r="A71" s="99" t="s">
        <v>107</v>
      </c>
      <c r="B71" s="82" t="s">
        <v>85</v>
      </c>
      <c r="C71" s="100">
        <v>31000</v>
      </c>
      <c r="D71" s="100">
        <v>31000</v>
      </c>
      <c r="E71" s="101">
        <v>1767.9</v>
      </c>
      <c r="F71" s="101">
        <v>1767.9</v>
      </c>
      <c r="G71" s="102">
        <v>1767.9</v>
      </c>
    </row>
    <row r="72" spans="1:7" s="80" customFormat="1" ht="36">
      <c r="A72" s="75" t="s">
        <v>108</v>
      </c>
      <c r="B72" s="76"/>
      <c r="C72" s="76"/>
      <c r="D72" s="76"/>
      <c r="E72" s="104">
        <f>E76</f>
        <v>17679.1</v>
      </c>
      <c r="F72" s="104">
        <f>F76</f>
        <v>17679.1</v>
      </c>
      <c r="G72" s="105">
        <f>G76</f>
        <v>17679.1</v>
      </c>
    </row>
    <row r="73" spans="1:7" s="80" customFormat="1" ht="12">
      <c r="A73" s="81" t="s">
        <v>109</v>
      </c>
      <c r="B73" s="82"/>
      <c r="C73" s="94"/>
      <c r="D73" s="82"/>
      <c r="E73" s="82"/>
      <c r="F73" s="82"/>
      <c r="G73" s="87"/>
    </row>
    <row r="74" spans="1:7" s="80" customFormat="1" ht="12">
      <c r="A74" s="81" t="s">
        <v>104</v>
      </c>
      <c r="B74" s="82"/>
      <c r="C74" s="82"/>
      <c r="D74" s="82"/>
      <c r="E74" s="82"/>
      <c r="F74" s="82"/>
      <c r="G74" s="87"/>
    </row>
    <row r="75" spans="1:7" s="80" customFormat="1" ht="12">
      <c r="A75" s="81" t="s">
        <v>105</v>
      </c>
      <c r="B75" s="82"/>
      <c r="C75" s="82"/>
      <c r="D75" s="82"/>
      <c r="E75" s="88"/>
      <c r="F75" s="88"/>
      <c r="G75" s="89"/>
    </row>
    <row r="76" spans="1:7" s="80" customFormat="1" ht="24.75" thickBot="1">
      <c r="A76" s="99" t="s">
        <v>110</v>
      </c>
      <c r="B76" s="82" t="s">
        <v>91</v>
      </c>
      <c r="C76" s="100">
        <v>151000</v>
      </c>
      <c r="D76" s="100">
        <v>152756</v>
      </c>
      <c r="E76" s="101">
        <v>17679.1</v>
      </c>
      <c r="F76" s="101">
        <v>17679.1</v>
      </c>
      <c r="G76" s="102">
        <v>17679.1</v>
      </c>
    </row>
    <row r="77" spans="1:7" s="80" customFormat="1" ht="24">
      <c r="A77" s="75" t="s">
        <v>111</v>
      </c>
      <c r="B77" s="76"/>
      <c r="C77" s="76"/>
      <c r="D77" s="76"/>
      <c r="E77" s="109">
        <f>E81+E82</f>
        <v>792</v>
      </c>
      <c r="F77" s="109">
        <f>F81+F82</f>
        <v>792</v>
      </c>
      <c r="G77" s="110">
        <f>G81+G82</f>
        <v>792</v>
      </c>
    </row>
    <row r="78" spans="1:7" s="80" customFormat="1" ht="12">
      <c r="A78" s="81" t="s">
        <v>112</v>
      </c>
      <c r="B78" s="82"/>
      <c r="C78" s="94"/>
      <c r="D78" s="82"/>
      <c r="E78" s="82"/>
      <c r="F78" s="82"/>
      <c r="G78" s="87"/>
    </row>
    <row r="79" spans="1:7" s="80" customFormat="1" ht="12">
      <c r="A79" s="81" t="s">
        <v>104</v>
      </c>
      <c r="B79" s="82"/>
      <c r="C79" s="82"/>
      <c r="D79" s="82"/>
      <c r="E79" s="82"/>
      <c r="F79" s="82"/>
      <c r="G79" s="87"/>
    </row>
    <row r="80" spans="1:7" s="80" customFormat="1" ht="12">
      <c r="A80" s="81" t="s">
        <v>105</v>
      </c>
      <c r="B80" s="82"/>
      <c r="C80" s="82"/>
      <c r="D80" s="82"/>
      <c r="E80" s="88"/>
      <c r="F80" s="88"/>
      <c r="G80" s="89"/>
    </row>
    <row r="81" spans="1:7" s="80" customFormat="1" ht="12.75" thickBot="1">
      <c r="A81" s="99" t="s">
        <v>113</v>
      </c>
      <c r="B81" s="82" t="s">
        <v>91</v>
      </c>
      <c r="C81" s="111">
        <v>12</v>
      </c>
      <c r="D81" s="111">
        <v>12</v>
      </c>
      <c r="E81" s="112">
        <v>707.2</v>
      </c>
      <c r="F81" s="112">
        <v>707.2</v>
      </c>
      <c r="G81" s="113">
        <v>707.2</v>
      </c>
    </row>
    <row r="82" spans="1:7" s="80" customFormat="1" ht="24.75" thickBot="1">
      <c r="A82" s="99" t="s">
        <v>114</v>
      </c>
      <c r="B82" s="82" t="s">
        <v>91</v>
      </c>
      <c r="C82" s="100">
        <v>6</v>
      </c>
      <c r="D82" s="100">
        <v>6</v>
      </c>
      <c r="E82" s="101">
        <v>84.8</v>
      </c>
      <c r="F82" s="101">
        <v>84.8</v>
      </c>
      <c r="G82" s="102">
        <v>84.8</v>
      </c>
    </row>
    <row r="83" spans="1:7" s="80" customFormat="1" ht="24">
      <c r="A83" s="75" t="s">
        <v>115</v>
      </c>
      <c r="B83" s="76"/>
      <c r="C83" s="76"/>
      <c r="D83" s="76"/>
      <c r="E83" s="109">
        <f>E87+E88</f>
        <v>6020.9</v>
      </c>
      <c r="F83" s="109">
        <f>F87+F88</f>
        <v>6020.9</v>
      </c>
      <c r="G83" s="110">
        <f>G87+G88</f>
        <v>6020.9</v>
      </c>
    </row>
    <row r="84" spans="1:7" s="80" customFormat="1" ht="12">
      <c r="A84" s="81" t="s">
        <v>89</v>
      </c>
      <c r="B84" s="82"/>
      <c r="C84" s="94"/>
      <c r="D84" s="82"/>
      <c r="E84" s="82"/>
      <c r="F84" s="82"/>
      <c r="G84" s="87"/>
    </row>
    <row r="85" spans="1:7" s="80" customFormat="1" ht="12">
      <c r="A85" s="81" t="s">
        <v>104</v>
      </c>
      <c r="B85" s="82"/>
      <c r="C85" s="82"/>
      <c r="D85" s="82"/>
      <c r="E85" s="82"/>
      <c r="F85" s="82"/>
      <c r="G85" s="87"/>
    </row>
    <row r="86" spans="1:7" s="80" customFormat="1" ht="12">
      <c r="A86" s="81" t="s">
        <v>105</v>
      </c>
      <c r="B86" s="82"/>
      <c r="C86" s="82"/>
      <c r="D86" s="82"/>
      <c r="E86" s="88"/>
      <c r="F86" s="88"/>
      <c r="G86" s="89"/>
    </row>
    <row r="87" spans="1:7" s="80" customFormat="1" ht="31.5" customHeight="1" thickBot="1">
      <c r="A87" s="99" t="s">
        <v>116</v>
      </c>
      <c r="B87" s="111"/>
      <c r="C87" s="111">
        <v>6</v>
      </c>
      <c r="D87" s="111">
        <v>3</v>
      </c>
      <c r="E87" s="112">
        <v>717.2</v>
      </c>
      <c r="F87" s="112">
        <v>717.2</v>
      </c>
      <c r="G87" s="113">
        <v>717.2</v>
      </c>
    </row>
    <row r="88" spans="1:7" s="80" customFormat="1" ht="27" customHeight="1" thickBot="1">
      <c r="A88" s="99" t="s">
        <v>117</v>
      </c>
      <c r="B88" s="82" t="s">
        <v>91</v>
      </c>
      <c r="C88" s="100">
        <v>1620</v>
      </c>
      <c r="D88" s="100">
        <v>1622</v>
      </c>
      <c r="E88" s="101">
        <v>5303.7</v>
      </c>
      <c r="F88" s="101">
        <v>5303.7</v>
      </c>
      <c r="G88" s="102">
        <v>5303.7</v>
      </c>
    </row>
    <row r="89" spans="1:7" s="80" customFormat="1" ht="24">
      <c r="A89" s="75" t="s">
        <v>118</v>
      </c>
      <c r="B89" s="76"/>
      <c r="C89" s="76"/>
      <c r="D89" s="76"/>
      <c r="E89" s="104">
        <f>E93</f>
        <v>975</v>
      </c>
      <c r="F89" s="104">
        <f>F93</f>
        <v>975</v>
      </c>
      <c r="G89" s="105">
        <f>G93</f>
        <v>975</v>
      </c>
    </row>
    <row r="90" spans="1:7" s="80" customFormat="1" ht="12">
      <c r="A90" s="81" t="s">
        <v>109</v>
      </c>
      <c r="B90" s="82"/>
      <c r="C90" s="94"/>
      <c r="D90" s="82"/>
      <c r="E90" s="82"/>
      <c r="F90" s="82"/>
      <c r="G90" s="87"/>
    </row>
    <row r="91" spans="1:7" s="80" customFormat="1" ht="12">
      <c r="A91" s="81" t="s">
        <v>104</v>
      </c>
      <c r="B91" s="82"/>
      <c r="C91" s="82"/>
      <c r="D91" s="82"/>
      <c r="E91" s="82"/>
      <c r="F91" s="82"/>
      <c r="G91" s="87"/>
    </row>
    <row r="92" spans="1:7" s="80" customFormat="1" ht="12">
      <c r="A92" s="81" t="s">
        <v>105</v>
      </c>
      <c r="B92" s="82"/>
      <c r="C92" s="82"/>
      <c r="D92" s="82"/>
      <c r="E92" s="88"/>
      <c r="F92" s="88"/>
      <c r="G92" s="89"/>
    </row>
    <row r="93" spans="1:7" s="80" customFormat="1" ht="24.75" thickBot="1">
      <c r="A93" s="99" t="s">
        <v>119</v>
      </c>
      <c r="B93" s="82" t="s">
        <v>91</v>
      </c>
      <c r="C93" s="100">
        <v>40</v>
      </c>
      <c r="D93" s="100">
        <v>62</v>
      </c>
      <c r="E93" s="101">
        <v>975</v>
      </c>
      <c r="F93" s="101">
        <v>975</v>
      </c>
      <c r="G93" s="102">
        <v>975</v>
      </c>
    </row>
    <row r="94" spans="1:7" s="80" customFormat="1" ht="48">
      <c r="A94" s="93" t="s">
        <v>120</v>
      </c>
      <c r="B94" s="76"/>
      <c r="C94" s="76"/>
      <c r="D94" s="76"/>
      <c r="E94" s="76"/>
      <c r="F94" s="76"/>
      <c r="G94" s="114"/>
    </row>
    <row r="95" spans="1:7" s="80" customFormat="1" ht="24">
      <c r="A95" s="81" t="s">
        <v>121</v>
      </c>
      <c r="B95" s="82" t="s">
        <v>91</v>
      </c>
      <c r="C95" s="94">
        <v>9</v>
      </c>
      <c r="D95" s="82">
        <v>9</v>
      </c>
      <c r="E95" s="115">
        <f>E97+E102</f>
        <v>5123.9</v>
      </c>
      <c r="F95" s="115">
        <f>F97+F102</f>
        <v>5123.9</v>
      </c>
      <c r="G95" s="116">
        <f>G97+G102</f>
        <v>5123.9</v>
      </c>
    </row>
    <row r="96" spans="1:7" s="80" customFormat="1" ht="24">
      <c r="A96" s="81" t="s">
        <v>122</v>
      </c>
      <c r="B96" s="82"/>
      <c r="C96" s="82"/>
      <c r="D96" s="82"/>
      <c r="E96" s="82"/>
      <c r="F96" s="82"/>
      <c r="G96" s="87"/>
    </row>
    <row r="97" spans="1:7" s="80" customFormat="1" ht="24">
      <c r="A97" s="81" t="s">
        <v>123</v>
      </c>
      <c r="B97" s="82"/>
      <c r="C97" s="82"/>
      <c r="D97" s="82"/>
      <c r="E97" s="88">
        <v>3453.9</v>
      </c>
      <c r="F97" s="88">
        <v>3453.9</v>
      </c>
      <c r="G97" s="89">
        <v>3453.9</v>
      </c>
    </row>
    <row r="98" spans="1:7" s="80" customFormat="1" ht="36.75" thickBot="1">
      <c r="A98" s="99" t="s">
        <v>124</v>
      </c>
      <c r="B98" s="100"/>
      <c r="C98" s="100"/>
      <c r="D98" s="100"/>
      <c r="E98" s="101">
        <v>3465</v>
      </c>
      <c r="F98" s="101">
        <v>3465</v>
      </c>
      <c r="G98" s="102">
        <v>3465</v>
      </c>
    </row>
    <row r="99" spans="1:7" s="80" customFormat="1" ht="24">
      <c r="A99" s="75" t="s">
        <v>125</v>
      </c>
      <c r="B99" s="76"/>
      <c r="C99" s="76"/>
      <c r="D99" s="76"/>
      <c r="E99" s="76"/>
      <c r="F99" s="76"/>
      <c r="G99" s="114"/>
    </row>
    <row r="100" spans="1:7" s="80" customFormat="1" ht="12">
      <c r="A100" s="81" t="s">
        <v>89</v>
      </c>
      <c r="B100" s="82" t="s">
        <v>91</v>
      </c>
      <c r="C100" s="94">
        <v>67</v>
      </c>
      <c r="D100" s="94">
        <v>59</v>
      </c>
      <c r="E100" s="82"/>
      <c r="F100" s="82"/>
      <c r="G100" s="87"/>
    </row>
    <row r="101" spans="1:7" s="80" customFormat="1" ht="24">
      <c r="A101" s="81" t="s">
        <v>122</v>
      </c>
      <c r="B101" s="82"/>
      <c r="C101" s="82"/>
      <c r="D101" s="82"/>
      <c r="E101" s="82"/>
      <c r="F101" s="82"/>
      <c r="G101" s="87"/>
    </row>
    <row r="102" spans="1:7" s="80" customFormat="1" ht="24">
      <c r="A102" s="81" t="s">
        <v>123</v>
      </c>
      <c r="B102" s="82"/>
      <c r="C102" s="82"/>
      <c r="D102" s="82"/>
      <c r="E102" s="117">
        <v>1670</v>
      </c>
      <c r="F102" s="117">
        <v>1670</v>
      </c>
      <c r="G102" s="118">
        <v>1670</v>
      </c>
    </row>
    <row r="103" spans="1:7" s="80" customFormat="1" ht="12.75" thickBot="1">
      <c r="A103" s="99" t="s">
        <v>92</v>
      </c>
      <c r="B103" s="100"/>
      <c r="C103" s="100"/>
      <c r="D103" s="100"/>
      <c r="E103" s="119">
        <v>1670</v>
      </c>
      <c r="F103" s="119">
        <v>1670</v>
      </c>
      <c r="G103" s="120">
        <v>1670</v>
      </c>
    </row>
    <row r="104" spans="1:7" ht="12">
      <c r="A104" s="121"/>
      <c r="B104" s="121"/>
      <c r="C104" s="121"/>
      <c r="D104" s="121"/>
      <c r="E104" s="121"/>
      <c r="F104" s="121"/>
      <c r="G104" s="121"/>
    </row>
  </sheetData>
  <sheetProtection/>
  <mergeCells count="5">
    <mergeCell ref="A1:G1"/>
    <mergeCell ref="A2:A3"/>
    <mergeCell ref="B2:B3"/>
    <mergeCell ref="C2:D2"/>
    <mergeCell ref="E2:G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4"/>
  <sheetViews>
    <sheetView zoomScalePageLayoutView="0" workbookViewId="0" topLeftCell="A13">
      <selection activeCell="A34" sqref="A34"/>
    </sheetView>
  </sheetViews>
  <sheetFormatPr defaultColWidth="9.140625" defaultRowHeight="15"/>
  <cols>
    <col min="1" max="1" width="42.00390625" style="0" customWidth="1"/>
    <col min="2" max="2" width="12.7109375" style="0" customWidth="1"/>
    <col min="5" max="5" width="12.00390625" style="0" customWidth="1"/>
    <col min="6" max="6" width="13.140625" style="0" customWidth="1"/>
    <col min="7" max="7" width="11.8515625" style="0" customWidth="1"/>
    <col min="8" max="8" width="22.00390625" style="0" customWidth="1"/>
  </cols>
  <sheetData>
    <row r="2" spans="1:7" ht="12.75" customHeight="1">
      <c r="A2" s="122"/>
      <c r="B2" s="123"/>
      <c r="C2" s="123"/>
      <c r="D2" s="123"/>
      <c r="E2" s="123"/>
      <c r="F2" s="123"/>
      <c r="G2" s="123"/>
    </row>
    <row r="3" spans="1:7" ht="63.75" customHeight="1">
      <c r="A3" s="124" t="s">
        <v>126</v>
      </c>
      <c r="B3" s="124"/>
      <c r="C3" s="124"/>
      <c r="D3" s="124"/>
      <c r="E3" s="124"/>
      <c r="F3" s="124"/>
      <c r="G3" s="124"/>
    </row>
    <row r="4" spans="1:7" ht="31.5" customHeight="1">
      <c r="A4" s="125" t="s">
        <v>52</v>
      </c>
      <c r="B4" s="125" t="s">
        <v>4</v>
      </c>
      <c r="C4" s="125" t="s">
        <v>53</v>
      </c>
      <c r="D4" s="125"/>
      <c r="E4" s="125" t="s">
        <v>54</v>
      </c>
      <c r="F4" s="125"/>
      <c r="G4" s="125"/>
    </row>
    <row r="5" spans="1:7" ht="60">
      <c r="A5" s="125"/>
      <c r="B5" s="125"/>
      <c r="C5" s="126" t="s">
        <v>0</v>
      </c>
      <c r="D5" s="126" t="s">
        <v>1</v>
      </c>
      <c r="E5" s="126" t="s">
        <v>55</v>
      </c>
      <c r="F5" s="126" t="s">
        <v>56</v>
      </c>
      <c r="G5" s="126" t="s">
        <v>57</v>
      </c>
    </row>
    <row r="6" spans="1:7" ht="15">
      <c r="A6" s="126">
        <v>1</v>
      </c>
      <c r="B6" s="126">
        <v>2</v>
      </c>
      <c r="C6" s="126">
        <v>3</v>
      </c>
      <c r="D6" s="126">
        <v>4</v>
      </c>
      <c r="E6" s="126">
        <v>5</v>
      </c>
      <c r="F6" s="126">
        <v>6</v>
      </c>
      <c r="G6" s="126">
        <v>7</v>
      </c>
    </row>
    <row r="7" spans="1:7" ht="36">
      <c r="A7" s="127" t="s">
        <v>127</v>
      </c>
      <c r="B7" s="33"/>
      <c r="C7" s="33"/>
      <c r="D7" s="33"/>
      <c r="E7" s="128">
        <f>E8+E12</f>
        <v>47629.899999999994</v>
      </c>
      <c r="F7" s="127">
        <f>F8+F12</f>
        <v>36612.9</v>
      </c>
      <c r="G7" s="127">
        <f>G8+G12</f>
        <v>36612.9</v>
      </c>
    </row>
    <row r="8" spans="1:7" ht="48">
      <c r="A8" s="126" t="s">
        <v>128</v>
      </c>
      <c r="B8" s="126" t="s">
        <v>129</v>
      </c>
      <c r="C8" s="126">
        <f>44+62</f>
        <v>106</v>
      </c>
      <c r="D8" s="126">
        <f>58+13</f>
        <v>71</v>
      </c>
      <c r="E8" s="126">
        <f>E10</f>
        <v>520</v>
      </c>
      <c r="F8" s="126">
        <f>F10</f>
        <v>520</v>
      </c>
      <c r="G8" s="126">
        <f>G10</f>
        <v>520</v>
      </c>
    </row>
    <row r="9" spans="1:7" ht="15">
      <c r="A9" s="129" t="s">
        <v>10</v>
      </c>
      <c r="B9" s="126"/>
      <c r="C9" s="126"/>
      <c r="D9" s="126"/>
      <c r="E9" s="126"/>
      <c r="F9" s="126"/>
      <c r="G9" s="126"/>
    </row>
    <row r="10" spans="1:7" ht="48">
      <c r="A10" s="126" t="s">
        <v>130</v>
      </c>
      <c r="B10" s="126"/>
      <c r="C10" s="126"/>
      <c r="D10" s="126"/>
      <c r="E10" s="126">
        <v>520</v>
      </c>
      <c r="F10" s="126">
        <v>520</v>
      </c>
      <c r="G10" s="126">
        <v>520</v>
      </c>
    </row>
    <row r="11" spans="1:7" ht="48">
      <c r="A11" s="130" t="s">
        <v>131</v>
      </c>
      <c r="B11" s="126"/>
      <c r="C11" s="126"/>
      <c r="D11" s="126"/>
      <c r="E11" s="126">
        <v>520</v>
      </c>
      <c r="F11" s="126">
        <v>520</v>
      </c>
      <c r="G11" s="126">
        <v>520</v>
      </c>
    </row>
    <row r="12" spans="1:7" ht="24">
      <c r="A12" s="126" t="s">
        <v>132</v>
      </c>
      <c r="B12" s="126" t="s">
        <v>133</v>
      </c>
      <c r="C12" s="131">
        <f>3103+246.1</f>
        <v>3349.1</v>
      </c>
      <c r="D12" s="131">
        <f>256.1+4023</f>
        <v>4279.1</v>
      </c>
      <c r="E12" s="132">
        <f>E14+E18</f>
        <v>47109.899999999994</v>
      </c>
      <c r="F12" s="126">
        <f>F14+F18</f>
        <v>36092.9</v>
      </c>
      <c r="G12" s="126">
        <f>G14+G18</f>
        <v>36092.9</v>
      </c>
    </row>
    <row r="13" spans="1:7" ht="24">
      <c r="A13" s="129" t="s">
        <v>134</v>
      </c>
      <c r="B13" s="126"/>
      <c r="C13" s="126"/>
      <c r="D13" s="126"/>
      <c r="E13" s="126"/>
      <c r="F13" s="126"/>
      <c r="G13" s="126"/>
    </row>
    <row r="14" spans="1:7" ht="60">
      <c r="A14" s="130" t="s">
        <v>135</v>
      </c>
      <c r="B14" s="126"/>
      <c r="C14" s="126"/>
      <c r="D14" s="126"/>
      <c r="E14" s="132">
        <f>E15+E16</f>
        <v>15636.2</v>
      </c>
      <c r="F14" s="126">
        <f>F15+F16</f>
        <v>13744.15</v>
      </c>
      <c r="G14" s="126">
        <f>G15+G16</f>
        <v>13744.15</v>
      </c>
    </row>
    <row r="15" spans="1:7" ht="24">
      <c r="A15" s="126" t="s">
        <v>136</v>
      </c>
      <c r="B15" s="133"/>
      <c r="C15" s="17"/>
      <c r="D15" s="17"/>
      <c r="E15" s="132">
        <v>14633.6</v>
      </c>
      <c r="F15" s="126">
        <v>12662.92</v>
      </c>
      <c r="G15" s="126">
        <v>12662.92</v>
      </c>
    </row>
    <row r="16" spans="1:7" ht="15">
      <c r="A16" s="126" t="s">
        <v>137</v>
      </c>
      <c r="B16" s="126"/>
      <c r="C16" s="131"/>
      <c r="D16" s="131"/>
      <c r="E16" s="126">
        <f>50.1+952.5</f>
        <v>1002.6</v>
      </c>
      <c r="F16" s="126">
        <f>5.309+44.791+1031.13</f>
        <v>1081.23</v>
      </c>
      <c r="G16" s="126">
        <f>5.309+44.791+1031.13</f>
        <v>1081.23</v>
      </c>
    </row>
    <row r="17" spans="1:7" ht="24">
      <c r="A17" s="129" t="s">
        <v>138</v>
      </c>
      <c r="B17" s="126"/>
      <c r="C17" s="131"/>
      <c r="D17" s="131"/>
      <c r="E17" s="126"/>
      <c r="F17" s="126"/>
      <c r="G17" s="126"/>
    </row>
    <row r="18" spans="1:7" ht="24">
      <c r="A18" s="126" t="s">
        <v>139</v>
      </c>
      <c r="B18" s="126" t="s">
        <v>140</v>
      </c>
      <c r="C18" s="131">
        <f>C22+C23+C24</f>
        <v>1032</v>
      </c>
      <c r="D18" s="131">
        <f>D22+D23+D24</f>
        <v>1032</v>
      </c>
      <c r="E18" s="126">
        <f>E19+E20+E21</f>
        <v>31473.699999999997</v>
      </c>
      <c r="F18" s="126">
        <f>F19+F20+F21</f>
        <v>22348.750000000004</v>
      </c>
      <c r="G18" s="126">
        <f>G19+G20+G21</f>
        <v>22348.750000000004</v>
      </c>
    </row>
    <row r="19" spans="1:7" ht="24">
      <c r="A19" s="126" t="s">
        <v>141</v>
      </c>
      <c r="B19" s="126"/>
      <c r="C19" s="131"/>
      <c r="D19" s="131"/>
      <c r="E19" s="126"/>
      <c r="F19" s="126"/>
      <c r="G19" s="126"/>
    </row>
    <row r="20" spans="1:7" ht="15">
      <c r="A20" s="126" t="s">
        <v>142</v>
      </c>
      <c r="B20" s="126"/>
      <c r="C20" s="131"/>
      <c r="D20" s="131"/>
      <c r="E20" s="126"/>
      <c r="F20" s="126"/>
      <c r="G20" s="126"/>
    </row>
    <row r="21" spans="1:7" ht="15">
      <c r="A21" s="126" t="s">
        <v>142</v>
      </c>
      <c r="B21" s="126"/>
      <c r="C21" s="131"/>
      <c r="D21" s="131"/>
      <c r="E21" s="126">
        <f>E22+E23+E24</f>
        <v>31473.699999999997</v>
      </c>
      <c r="F21" s="126">
        <f>F22+F23+F24</f>
        <v>22348.750000000004</v>
      </c>
      <c r="G21" s="126">
        <f>G22+G23+G24</f>
        <v>22348.750000000004</v>
      </c>
    </row>
    <row r="22" spans="1:7" ht="15">
      <c r="A22" s="126" t="s">
        <v>143</v>
      </c>
      <c r="B22" s="126" t="s">
        <v>140</v>
      </c>
      <c r="C22" s="131">
        <f>605+393</f>
        <v>998</v>
      </c>
      <c r="D22" s="131">
        <v>998</v>
      </c>
      <c r="E22" s="126">
        <v>30435.07</v>
      </c>
      <c r="F22" s="126">
        <v>21611.24</v>
      </c>
      <c r="G22" s="126">
        <v>21611.24</v>
      </c>
    </row>
    <row r="23" spans="1:7" ht="15">
      <c r="A23" s="126" t="s">
        <v>144</v>
      </c>
      <c r="B23" s="126" t="s">
        <v>140</v>
      </c>
      <c r="C23" s="131">
        <v>28</v>
      </c>
      <c r="D23" s="131">
        <v>28</v>
      </c>
      <c r="E23" s="126">
        <v>852.94</v>
      </c>
      <c r="F23" s="126">
        <v>605.65</v>
      </c>
      <c r="G23" s="126">
        <v>605.65</v>
      </c>
    </row>
    <row r="24" spans="1:7" ht="36">
      <c r="A24" s="126" t="s">
        <v>145</v>
      </c>
      <c r="B24" s="126" t="s">
        <v>140</v>
      </c>
      <c r="C24" s="131">
        <v>6</v>
      </c>
      <c r="D24" s="131">
        <v>6</v>
      </c>
      <c r="E24" s="134">
        <v>185.69</v>
      </c>
      <c r="F24" s="134">
        <v>131.86</v>
      </c>
      <c r="G24" s="134">
        <v>131.86</v>
      </c>
    </row>
  </sheetData>
  <sheetProtection/>
  <mergeCells count="6">
    <mergeCell ref="A2:G2"/>
    <mergeCell ref="A3:G3"/>
    <mergeCell ref="A4:A5"/>
    <mergeCell ref="B4:B5"/>
    <mergeCell ref="C4:D4"/>
    <mergeCell ref="E4:G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2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65.421875" style="0" customWidth="1"/>
    <col min="2" max="2" width="11.28125" style="0" customWidth="1"/>
    <col min="3" max="3" width="7.7109375" style="0" customWidth="1"/>
    <col min="4" max="4" width="10.421875" style="0" customWidth="1"/>
    <col min="5" max="5" width="10.140625" style="0" customWidth="1"/>
    <col min="6" max="6" width="13.140625" style="0" customWidth="1"/>
    <col min="7" max="7" width="13.28125" style="0" customWidth="1"/>
  </cols>
  <sheetData>
    <row r="2" spans="1:7" ht="32.25" customHeight="1">
      <c r="A2" s="122" t="s">
        <v>187</v>
      </c>
      <c r="B2" s="122"/>
      <c r="C2" s="122"/>
      <c r="D2" s="122"/>
      <c r="E2" s="122"/>
      <c r="F2" s="122"/>
      <c r="G2" s="152"/>
    </row>
    <row r="3" ht="15.75">
      <c r="A3" s="2"/>
    </row>
    <row r="4" spans="1:7" ht="57" customHeight="1">
      <c r="A4" s="135" t="s">
        <v>52</v>
      </c>
      <c r="B4" s="135" t="s">
        <v>4</v>
      </c>
      <c r="C4" s="135" t="s">
        <v>53</v>
      </c>
      <c r="D4" s="135"/>
      <c r="E4" s="135" t="s">
        <v>54</v>
      </c>
      <c r="F4" s="135"/>
      <c r="G4" s="135"/>
    </row>
    <row r="5" spans="1:7" ht="126">
      <c r="A5" s="135"/>
      <c r="B5" s="135"/>
      <c r="C5" s="136" t="s">
        <v>0</v>
      </c>
      <c r="D5" s="136" t="s">
        <v>1</v>
      </c>
      <c r="E5" s="136" t="s">
        <v>55</v>
      </c>
      <c r="F5" s="136" t="s">
        <v>56</v>
      </c>
      <c r="G5" s="136" t="s">
        <v>57</v>
      </c>
    </row>
    <row r="6" spans="1:7" ht="26.25" customHeight="1">
      <c r="A6" s="136">
        <v>1</v>
      </c>
      <c r="B6" s="136">
        <v>2</v>
      </c>
      <c r="C6" s="136">
        <v>3</v>
      </c>
      <c r="D6" s="136">
        <v>4</v>
      </c>
      <c r="E6" s="136">
        <v>5</v>
      </c>
      <c r="F6" s="136">
        <v>6</v>
      </c>
      <c r="G6" s="136">
        <v>7</v>
      </c>
    </row>
    <row r="7" spans="1:7" ht="26.25" customHeight="1">
      <c r="A7" s="137" t="s">
        <v>146</v>
      </c>
      <c r="B7" s="135"/>
      <c r="C7" s="135"/>
      <c r="D7" s="135"/>
      <c r="E7" s="138"/>
      <c r="F7" s="138"/>
      <c r="G7" s="138"/>
    </row>
    <row r="8" spans="1:7" ht="23.25" customHeight="1">
      <c r="A8" s="137" t="s">
        <v>147</v>
      </c>
      <c r="B8" s="139"/>
      <c r="C8" s="139"/>
      <c r="D8" s="139"/>
      <c r="E8" s="140">
        <v>36846.4</v>
      </c>
      <c r="F8" s="140">
        <v>41325.6</v>
      </c>
      <c r="G8" s="140">
        <v>41325.6</v>
      </c>
    </row>
    <row r="9" spans="1:7" ht="15">
      <c r="A9" s="141" t="s">
        <v>148</v>
      </c>
      <c r="B9" s="142" t="s">
        <v>91</v>
      </c>
      <c r="C9" s="139"/>
      <c r="D9" s="139"/>
      <c r="E9" s="140"/>
      <c r="F9" s="140"/>
      <c r="G9" s="140"/>
    </row>
    <row r="10" spans="1:7" ht="25.5">
      <c r="A10" s="143" t="s">
        <v>149</v>
      </c>
      <c r="B10" s="142" t="s">
        <v>91</v>
      </c>
      <c r="C10" s="144">
        <v>7</v>
      </c>
      <c r="D10" s="144">
        <v>7</v>
      </c>
      <c r="E10" s="140"/>
      <c r="F10" s="140"/>
      <c r="G10" s="140"/>
    </row>
    <row r="11" spans="1:7" ht="15">
      <c r="A11" s="141" t="s">
        <v>150</v>
      </c>
      <c r="B11" s="142" t="s">
        <v>151</v>
      </c>
      <c r="C11" s="144"/>
      <c r="D11" s="144"/>
      <c r="E11" s="140"/>
      <c r="F11" s="140"/>
      <c r="G11" s="140"/>
    </row>
    <row r="12" spans="1:7" ht="34.5" customHeight="1">
      <c r="A12" s="143" t="s">
        <v>149</v>
      </c>
      <c r="B12" s="142" t="s">
        <v>151</v>
      </c>
      <c r="C12" s="144">
        <v>38344</v>
      </c>
      <c r="D12" s="144">
        <v>38344</v>
      </c>
      <c r="E12" s="140"/>
      <c r="F12" s="140"/>
      <c r="G12" s="140"/>
    </row>
    <row r="13" spans="1:7" ht="15">
      <c r="A13" s="141" t="s">
        <v>152</v>
      </c>
      <c r="B13" s="142" t="s">
        <v>151</v>
      </c>
      <c r="C13" s="139"/>
      <c r="D13" s="139"/>
      <c r="E13" s="140"/>
      <c r="F13" s="140"/>
      <c r="G13" s="140"/>
    </row>
    <row r="14" spans="1:7" ht="25.5">
      <c r="A14" s="143" t="s">
        <v>149</v>
      </c>
      <c r="B14" s="142" t="s">
        <v>151</v>
      </c>
      <c r="C14" s="144">
        <v>18679</v>
      </c>
      <c r="D14" s="144">
        <v>18679</v>
      </c>
      <c r="E14" s="140"/>
      <c r="F14" s="140"/>
      <c r="G14" s="140"/>
    </row>
    <row r="15" spans="1:7" ht="15">
      <c r="A15" s="141" t="s">
        <v>153</v>
      </c>
      <c r="B15" s="142" t="s">
        <v>91</v>
      </c>
      <c r="C15" s="139"/>
      <c r="D15" s="139"/>
      <c r="E15" s="140"/>
      <c r="F15" s="140"/>
      <c r="G15" s="140"/>
    </row>
    <row r="16" spans="1:7" ht="25.5">
      <c r="A16" s="143" t="s">
        <v>149</v>
      </c>
      <c r="B16" s="142" t="s">
        <v>91</v>
      </c>
      <c r="C16" s="144">
        <v>80</v>
      </c>
      <c r="D16" s="144">
        <v>99</v>
      </c>
      <c r="E16" s="140"/>
      <c r="F16" s="140"/>
      <c r="G16" s="140"/>
    </row>
    <row r="17" spans="1:7" ht="15">
      <c r="A17" s="141" t="s">
        <v>154</v>
      </c>
      <c r="B17" s="142" t="s">
        <v>91</v>
      </c>
      <c r="C17" s="139"/>
      <c r="D17" s="139"/>
      <c r="E17" s="140"/>
      <c r="F17" s="140"/>
      <c r="G17" s="140"/>
    </row>
    <row r="18" spans="1:7" ht="25.5">
      <c r="A18" s="143" t="s">
        <v>149</v>
      </c>
      <c r="B18" s="142" t="s">
        <v>91</v>
      </c>
      <c r="C18" s="143">
        <v>1</v>
      </c>
      <c r="D18" s="143">
        <v>1</v>
      </c>
      <c r="E18" s="140"/>
      <c r="F18" s="140"/>
      <c r="G18" s="140"/>
    </row>
    <row r="19" spans="1:7" ht="30.75" customHeight="1">
      <c r="A19" s="137" t="s">
        <v>155</v>
      </c>
      <c r="B19" s="145"/>
      <c r="C19" s="145"/>
      <c r="D19" s="145"/>
      <c r="E19" s="140"/>
      <c r="F19" s="140"/>
      <c r="G19" s="140"/>
    </row>
    <row r="20" spans="1:7" ht="15">
      <c r="A20" s="141" t="s">
        <v>156</v>
      </c>
      <c r="B20" s="142" t="s">
        <v>151</v>
      </c>
      <c r="C20" s="139"/>
      <c r="D20" s="139"/>
      <c r="E20" s="140"/>
      <c r="F20" s="140"/>
      <c r="G20" s="140"/>
    </row>
    <row r="21" spans="1:7" ht="25.5">
      <c r="A21" s="143" t="s">
        <v>157</v>
      </c>
      <c r="B21" s="142" t="s">
        <v>151</v>
      </c>
      <c r="C21" s="144">
        <v>40000</v>
      </c>
      <c r="D21" s="144">
        <v>40000</v>
      </c>
      <c r="E21" s="140"/>
      <c r="F21" s="140"/>
      <c r="G21" s="140"/>
    </row>
    <row r="22" spans="1:7" ht="15">
      <c r="A22" s="141" t="s">
        <v>158</v>
      </c>
      <c r="B22" s="142" t="s">
        <v>159</v>
      </c>
      <c r="C22" s="139"/>
      <c r="D22" s="139"/>
      <c r="E22" s="140"/>
      <c r="F22" s="140"/>
      <c r="G22" s="140"/>
    </row>
    <row r="23" spans="1:7" ht="25.5">
      <c r="A23" s="143" t="s">
        <v>157</v>
      </c>
      <c r="B23" s="142" t="s">
        <v>151</v>
      </c>
      <c r="C23" s="144">
        <v>74000</v>
      </c>
      <c r="D23" s="144">
        <v>74000</v>
      </c>
      <c r="E23" s="140"/>
      <c r="F23" s="140"/>
      <c r="G23" s="140"/>
    </row>
    <row r="24" spans="1:7" ht="15">
      <c r="A24" s="137" t="s">
        <v>160</v>
      </c>
      <c r="B24" s="142" t="s">
        <v>91</v>
      </c>
      <c r="C24" s="139"/>
      <c r="D24" s="139"/>
      <c r="E24" s="140"/>
      <c r="F24" s="140"/>
      <c r="G24" s="140"/>
    </row>
    <row r="25" spans="1:7" ht="25.5" customHeight="1">
      <c r="A25" s="143" t="s">
        <v>161</v>
      </c>
      <c r="B25" s="142" t="s">
        <v>91</v>
      </c>
      <c r="C25" s="144">
        <v>1040</v>
      </c>
      <c r="D25" s="144">
        <v>1187</v>
      </c>
      <c r="E25" s="140"/>
      <c r="F25" s="140"/>
      <c r="G25" s="140"/>
    </row>
    <row r="26" spans="1:7" ht="25.5" customHeight="1">
      <c r="A26" s="137" t="s">
        <v>162</v>
      </c>
      <c r="B26" s="142" t="s">
        <v>91</v>
      </c>
      <c r="C26" s="139"/>
      <c r="D26" s="139"/>
      <c r="E26" s="140"/>
      <c r="F26" s="140"/>
      <c r="G26" s="140"/>
    </row>
    <row r="27" spans="1:7" ht="25.5" customHeight="1">
      <c r="A27" s="143" t="s">
        <v>163</v>
      </c>
      <c r="B27" s="142" t="s">
        <v>91</v>
      </c>
      <c r="C27" s="144">
        <v>1040</v>
      </c>
      <c r="D27" s="144">
        <v>1187</v>
      </c>
      <c r="E27" s="140"/>
      <c r="F27" s="140"/>
      <c r="G27" s="140"/>
    </row>
    <row r="28" spans="1:7" ht="35.25" customHeight="1">
      <c r="A28" s="137" t="s">
        <v>164</v>
      </c>
      <c r="B28" s="145"/>
      <c r="C28" s="145"/>
      <c r="D28" s="145"/>
      <c r="E28" s="140"/>
      <c r="F28" s="140"/>
      <c r="G28" s="140"/>
    </row>
    <row r="29" spans="1:7" ht="15">
      <c r="A29" s="141" t="s">
        <v>165</v>
      </c>
      <c r="B29" s="142" t="s">
        <v>166</v>
      </c>
      <c r="C29" s="139"/>
      <c r="D29" s="139"/>
      <c r="E29" s="140"/>
      <c r="F29" s="140"/>
      <c r="G29" s="140"/>
    </row>
    <row r="30" spans="1:7" ht="29.25" customHeight="1">
      <c r="A30" s="143" t="s">
        <v>167</v>
      </c>
      <c r="B30" s="142" t="s">
        <v>166</v>
      </c>
      <c r="C30" s="144">
        <v>180.3</v>
      </c>
      <c r="D30" s="144">
        <v>180.3</v>
      </c>
      <c r="E30" s="140"/>
      <c r="F30" s="140"/>
      <c r="G30" s="140"/>
    </row>
    <row r="31" spans="1:7" ht="51" customHeight="1">
      <c r="A31" s="137" t="s">
        <v>168</v>
      </c>
      <c r="B31" s="139"/>
      <c r="C31" s="139"/>
      <c r="D31" s="139"/>
      <c r="E31" s="140"/>
      <c r="F31" s="140"/>
      <c r="G31" s="140"/>
    </row>
    <row r="32" spans="1:7" ht="33.75" customHeight="1">
      <c r="A32" s="141" t="s">
        <v>169</v>
      </c>
      <c r="B32" s="142" t="s">
        <v>91</v>
      </c>
      <c r="C32" s="139"/>
      <c r="D32" s="139"/>
      <c r="E32" s="140"/>
      <c r="F32" s="140"/>
      <c r="G32" s="140"/>
    </row>
    <row r="33" spans="1:7" ht="54" customHeight="1">
      <c r="A33" s="143" t="s">
        <v>170</v>
      </c>
      <c r="B33" s="142" t="s">
        <v>91</v>
      </c>
      <c r="C33" s="144">
        <v>1</v>
      </c>
      <c r="D33" s="144">
        <v>1</v>
      </c>
      <c r="E33" s="140"/>
      <c r="F33" s="140"/>
      <c r="G33" s="140"/>
    </row>
    <row r="34" spans="1:7" ht="23.25" customHeight="1">
      <c r="A34" s="137" t="s">
        <v>171</v>
      </c>
      <c r="B34" s="142" t="s">
        <v>172</v>
      </c>
      <c r="C34" s="139"/>
      <c r="D34" s="139"/>
      <c r="E34" s="140"/>
      <c r="F34" s="140"/>
      <c r="G34" s="140"/>
    </row>
    <row r="35" spans="1:7" ht="23.25" customHeight="1">
      <c r="A35" s="143" t="s">
        <v>173</v>
      </c>
      <c r="B35" s="142" t="s">
        <v>172</v>
      </c>
      <c r="C35" s="144">
        <v>300</v>
      </c>
      <c r="D35" s="144">
        <v>337</v>
      </c>
      <c r="E35" s="140"/>
      <c r="F35" s="140"/>
      <c r="G35" s="140"/>
    </row>
    <row r="36" spans="1:7" ht="23.25" customHeight="1">
      <c r="A36" s="137" t="s">
        <v>174</v>
      </c>
      <c r="B36" s="142" t="s">
        <v>172</v>
      </c>
      <c r="C36" s="139"/>
      <c r="D36" s="139"/>
      <c r="E36" s="140"/>
      <c r="F36" s="140"/>
      <c r="G36" s="140"/>
    </row>
    <row r="37" spans="1:7" ht="31.5" customHeight="1">
      <c r="A37" s="143" t="s">
        <v>175</v>
      </c>
      <c r="B37" s="142" t="s">
        <v>172</v>
      </c>
      <c r="C37" s="144">
        <v>340</v>
      </c>
      <c r="D37" s="144">
        <v>353</v>
      </c>
      <c r="E37" s="140"/>
      <c r="F37" s="140"/>
      <c r="G37" s="140"/>
    </row>
    <row r="38" spans="1:7" ht="40.5" customHeight="1">
      <c r="A38" s="146" t="s">
        <v>176</v>
      </c>
      <c r="B38" s="142" t="s">
        <v>177</v>
      </c>
      <c r="C38" s="139"/>
      <c r="D38" s="139"/>
      <c r="E38" s="140"/>
      <c r="F38" s="140"/>
      <c r="G38" s="140"/>
    </row>
    <row r="39" spans="1:7" ht="48" customHeight="1">
      <c r="A39" s="143" t="s">
        <v>178</v>
      </c>
      <c r="B39" s="142" t="s">
        <v>177</v>
      </c>
      <c r="C39" s="144">
        <v>0.035</v>
      </c>
      <c r="D39" s="144">
        <v>0.035</v>
      </c>
      <c r="E39" s="140"/>
      <c r="F39" s="140"/>
      <c r="G39" s="140"/>
    </row>
    <row r="40" spans="1:7" ht="31.5" customHeight="1">
      <c r="A40" s="146" t="s">
        <v>179</v>
      </c>
      <c r="B40" s="145"/>
      <c r="C40" s="145"/>
      <c r="D40" s="145"/>
      <c r="E40" s="147"/>
      <c r="F40" s="147"/>
      <c r="G40" s="147"/>
    </row>
    <row r="41" spans="1:7" ht="55.5" customHeight="1">
      <c r="A41" s="137" t="s">
        <v>180</v>
      </c>
      <c r="B41" s="142" t="s">
        <v>91</v>
      </c>
      <c r="C41" s="139"/>
      <c r="D41" s="139"/>
      <c r="E41" s="148">
        <v>51572</v>
      </c>
      <c r="F41" s="140">
        <v>60110.3</v>
      </c>
      <c r="G41" s="140">
        <v>60110.3</v>
      </c>
    </row>
    <row r="42" spans="1:7" ht="54" customHeight="1">
      <c r="A42" s="143" t="s">
        <v>181</v>
      </c>
      <c r="B42" s="142" t="s">
        <v>91</v>
      </c>
      <c r="C42" s="144">
        <v>67</v>
      </c>
      <c r="D42" s="144">
        <v>66</v>
      </c>
      <c r="E42" s="148"/>
      <c r="F42" s="140"/>
      <c r="G42" s="140"/>
    </row>
    <row r="43" spans="1:7" ht="54.75" customHeight="1">
      <c r="A43" s="137" t="s">
        <v>182</v>
      </c>
      <c r="B43" s="139"/>
      <c r="C43" s="139"/>
      <c r="D43" s="139"/>
      <c r="E43" s="148"/>
      <c r="F43" s="140"/>
      <c r="G43" s="140"/>
    </row>
    <row r="44" spans="1:7" ht="70.5" customHeight="1">
      <c r="A44" s="143" t="s">
        <v>183</v>
      </c>
      <c r="B44" s="142" t="s">
        <v>91</v>
      </c>
      <c r="C44" s="144">
        <v>18</v>
      </c>
      <c r="D44" s="144">
        <v>18</v>
      </c>
      <c r="E44" s="148"/>
      <c r="F44" s="140"/>
      <c r="G44" s="140"/>
    </row>
    <row r="45" spans="1:7" ht="38.25">
      <c r="A45" s="143" t="s">
        <v>183</v>
      </c>
      <c r="B45" s="142" t="s">
        <v>91</v>
      </c>
      <c r="C45" s="144">
        <v>90</v>
      </c>
      <c r="D45" s="144">
        <v>90</v>
      </c>
      <c r="E45" s="148"/>
      <c r="F45" s="140"/>
      <c r="G45" s="140"/>
    </row>
    <row r="46" spans="1:7" ht="38.25">
      <c r="A46" s="143" t="s">
        <v>183</v>
      </c>
      <c r="B46" s="142" t="s">
        <v>91</v>
      </c>
      <c r="C46" s="144">
        <v>1394</v>
      </c>
      <c r="D46" s="144">
        <v>1394</v>
      </c>
      <c r="E46" s="148"/>
      <c r="F46" s="140"/>
      <c r="G46" s="140"/>
    </row>
    <row r="47" spans="1:7" ht="41.25" customHeight="1">
      <c r="A47" s="137" t="s">
        <v>184</v>
      </c>
      <c r="B47" s="131" t="s">
        <v>166</v>
      </c>
      <c r="C47" s="139"/>
      <c r="D47" s="139"/>
      <c r="E47" s="148"/>
      <c r="F47" s="140"/>
      <c r="G47" s="140"/>
    </row>
    <row r="48" spans="1:7" ht="38.25">
      <c r="A48" s="143" t="s">
        <v>185</v>
      </c>
      <c r="B48" s="131" t="s">
        <v>166</v>
      </c>
      <c r="C48" s="144">
        <v>130</v>
      </c>
      <c r="D48" s="144">
        <v>130</v>
      </c>
      <c r="E48" s="148"/>
      <c r="F48" s="140"/>
      <c r="G48" s="140"/>
    </row>
    <row r="49" spans="1:7" ht="38.25" customHeight="1">
      <c r="A49" s="137" t="s">
        <v>186</v>
      </c>
      <c r="B49" s="131" t="s">
        <v>166</v>
      </c>
      <c r="C49" s="139"/>
      <c r="D49" s="139"/>
      <c r="E49" s="148"/>
      <c r="F49" s="140"/>
      <c r="G49" s="140"/>
    </row>
    <row r="50" spans="1:7" ht="38.25">
      <c r="A50" s="143" t="s">
        <v>185</v>
      </c>
      <c r="B50" s="131" t="s">
        <v>166</v>
      </c>
      <c r="C50" s="144">
        <v>280.8</v>
      </c>
      <c r="D50" s="144">
        <v>280.8</v>
      </c>
      <c r="E50" s="148"/>
      <c r="F50" s="140"/>
      <c r="G50" s="140"/>
    </row>
    <row r="52" spans="1:7" ht="15">
      <c r="A52" s="149"/>
      <c r="B52" s="149"/>
      <c r="C52" s="149"/>
      <c r="D52" s="149"/>
      <c r="E52" s="149"/>
      <c r="F52" s="149"/>
      <c r="G52" s="149"/>
    </row>
  </sheetData>
  <sheetProtection/>
  <mergeCells count="34">
    <mergeCell ref="C41:D41"/>
    <mergeCell ref="E41:E50"/>
    <mergeCell ref="F41:F50"/>
    <mergeCell ref="G41:G50"/>
    <mergeCell ref="B43:D43"/>
    <mergeCell ref="C47:D47"/>
    <mergeCell ref="C49:D49"/>
    <mergeCell ref="B31:D31"/>
    <mergeCell ref="C32:D32"/>
    <mergeCell ref="C34:D34"/>
    <mergeCell ref="C36:D36"/>
    <mergeCell ref="C38:D38"/>
    <mergeCell ref="B40:D40"/>
    <mergeCell ref="C20:D20"/>
    <mergeCell ref="C22:D22"/>
    <mergeCell ref="C24:D24"/>
    <mergeCell ref="C26:D26"/>
    <mergeCell ref="B28:D28"/>
    <mergeCell ref="C29:D29"/>
    <mergeCell ref="B7:D7"/>
    <mergeCell ref="B8:D8"/>
    <mergeCell ref="E8:E39"/>
    <mergeCell ref="F8:F39"/>
    <mergeCell ref="G8:G39"/>
    <mergeCell ref="C9:D9"/>
    <mergeCell ref="C13:D13"/>
    <mergeCell ref="C15:D15"/>
    <mergeCell ref="C17:D17"/>
    <mergeCell ref="B19:D19"/>
    <mergeCell ref="A4:A5"/>
    <mergeCell ref="B4:B5"/>
    <mergeCell ref="C4:D4"/>
    <mergeCell ref="E4:G4"/>
    <mergeCell ref="A2:G2"/>
  </mergeCells>
  <hyperlinks>
    <hyperlink ref="A2" r:id="rId1" display="consultantplus://offline/ref=81C534AC1618B38338B7138DDEB14344F59B417381706259B468524054C32ECBB30FCA5546109B5D4A4FB36DK0O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Суханова</dc:creator>
  <cp:keywords/>
  <dc:description/>
  <cp:lastModifiedBy>Reshetova_LN</cp:lastModifiedBy>
  <cp:lastPrinted>2020-02-21T05:27:43Z</cp:lastPrinted>
  <dcterms:created xsi:type="dcterms:W3CDTF">2015-04-08T14:30:32Z</dcterms:created>
  <dcterms:modified xsi:type="dcterms:W3CDTF">2021-02-17T13:15:15Z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