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50" activeTab="3"/>
  </bookViews>
  <sheets>
    <sheet name="МП &quot;Развитие образ и воспит&quot;" sheetId="1" r:id="rId1"/>
    <sheet name="МП &quot;Развитие культуры&quot;" sheetId="2" r:id="rId2"/>
    <sheet name="МП &quot;Сохранение здор обр жизни&quot;" sheetId="3" r:id="rId3"/>
    <sheet name="МП &quot;Городское хозяйство&quot;" sheetId="4" r:id="rId4"/>
  </sheets>
  <definedNames/>
  <calcPr fullCalcOnLoad="1"/>
</workbook>
</file>

<file path=xl/sharedStrings.xml><?xml version="1.0" encoding="utf-8"?>
<sst xmlns="http://schemas.openxmlformats.org/spreadsheetml/2006/main" count="404" uniqueCount="198">
  <si>
    <t>план</t>
  </si>
  <si>
    <t>факт</t>
  </si>
  <si>
    <t>чел</t>
  </si>
  <si>
    <t>Наименование  услуги, показателя объема услуги, подпрограммы, ведомственной целевой программы, основного мероприятия.</t>
  </si>
  <si>
    <t>Единица измерения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</si>
  <si>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</si>
  <si>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</si>
  <si>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Сводная бюджетная роспись на 1 января отчетного года</t>
  </si>
  <si>
    <t xml:space="preserve">Кассовое исполнение </t>
  </si>
  <si>
    <t>Показатель объема услуги</t>
  </si>
  <si>
    <t>Подпрограмма :  Развитие дошкольного образования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</si>
  <si>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</si>
  <si>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</si>
  <si>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</si>
  <si>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Наименование услуги и ее содержание : Присмотр и уход; физические лица за исключением льготных категорий</t>
  </si>
  <si>
    <t>Мероприятие:Уплата налога на имущество организаций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</si>
  <si>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</si>
  <si>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>Подпрограмма:Развитие общего образования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</si>
  <si>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</si>
  <si>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</si>
  <si>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</si>
  <si>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</si>
  <si>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</si>
  <si>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Подпрограмма:Развитие дополнительного образования детей</t>
  </si>
  <si>
    <t>Основное мероприятие: Реализация дополнительных общеобразовательных  общеразвивающих программ</t>
  </si>
  <si>
    <t>чел/час</t>
  </si>
  <si>
    <t>Подпрограмма:Управление системой образования города Сарапула</t>
  </si>
  <si>
    <t>ед</t>
  </si>
  <si>
    <t>Основное мероприятие: Предоставление консультационных и методических услуг</t>
  </si>
  <si>
    <t>Наименование услуги и ее содержание :Коррекционно-развивающая, компенсирующая и логопедическая помощь обучающимися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</si>
  <si>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</si>
  <si>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Управление образования г. Сарапула</t>
  </si>
  <si>
    <t>Управление  культуры и молодежной политики г. Сарапула</t>
  </si>
  <si>
    <t>Наименование услуги и ее содержание :Реализация дополнительных общеразвивающих программ</t>
  </si>
  <si>
    <t>Подпрограмма:Реализация молодежной политики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</si>
  <si>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</si>
  <si>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</si>
  <si>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</si>
  <si>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Наименование услуги и ее содержание :  Реализация основных общеобразовательных программ дошкольного образования; дети до 3 лет</t>
  </si>
  <si>
    <t>Мероприятие:Уплата земельного налога</t>
  </si>
  <si>
    <t>Наименование услуги и ее содержание :  Реализация основных общеобразовательных программ дошкольного образования; дети от 3 лет до 8 лет</t>
  </si>
  <si>
    <t>Наименование услуги и ее содержание : Реализация основных общеобразовательных программ начального общего образования</t>
  </si>
  <si>
    <t>Наименование услуги и ее содержание :Информационно-технологическое обеспечение образовательной деятельности</t>
  </si>
  <si>
    <t>Наименование услуги и ее содержание :Психолого-педагогическое консультирование обучающихся,их родителей( законных представителей)и педагогических работников</t>
  </si>
  <si>
    <t>Наименование услуги и ее содержание : Предоставление архивных справок и копий архивных документов , связанных с социальной защитой граждан, предусматривающей их пенсионное обнспечение, а также получение льгот и компенсаций в соответствии с законодательством Российской Федерации и международными обязательствами Российс кой федерации</t>
  </si>
  <si>
    <t>Основное мероприятие:Обеспечение сохранности и учет архивных документов</t>
  </si>
  <si>
    <t>мер</t>
  </si>
  <si>
    <t xml:space="preserve">Мероприятие:Уплата  земельного налога </t>
  </si>
  <si>
    <t>Наименование услуги и ее содержание :Реализация дополнительных общеразвивающих предпрофессиональных программ в области искусств</t>
  </si>
  <si>
    <t xml:space="preserve">Наименование услуги и ее содержание : Присмотр и уход
Показатель содержания: дети- инвалиды
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</si>
  <si>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</si>
  <si>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</si>
  <si>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</si>
  <si>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</si>
  <si>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</si>
  <si>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</si>
  <si>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Библиотечное обслуживание населения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</si>
  <si>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</si>
  <si>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</si>
  <si>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</si>
  <si>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</si>
  <si>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Показатель объема услуги: Количество документов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</si>
  <si>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</si>
  <si>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</si>
  <si>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</si>
  <si>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</si>
  <si>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</si>
  <si>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</si>
  <si>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</si>
  <si>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</si>
  <si>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Мероприятие: Показ (организация показа) спектаклей (театральных постановок) на стационаре</t>
  </si>
  <si>
    <t>человек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</si>
  <si>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</si>
  <si>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</si>
  <si>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Показатель объема услуги: Количество мероприятий</t>
  </si>
  <si>
    <t>единиц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</si>
  <si>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</si>
  <si>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</si>
  <si>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</si>
  <si>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Осуществление музейной деятельности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</si>
  <si>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</si>
  <si>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</si>
  <si>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</si>
  <si>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</si>
  <si>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</si>
  <si>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</si>
  <si>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выставок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</si>
  <si>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</si>
  <si>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</si>
  <si>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</si>
  <si>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</si>
  <si>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</si>
  <si>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шт</t>
  </si>
  <si>
    <t>чел.</t>
  </si>
  <si>
    <t>Организация и проведение спортивно-оздоровительной работы по развитию ФКиС среди различных групп населения</t>
  </si>
  <si>
    <t>Благоустройство и охрана окружающей среды</t>
  </si>
  <si>
    <t>Организация благоустройства и озеленения</t>
  </si>
  <si>
    <t>Содержание объектов монументального искусства</t>
  </si>
  <si>
    <t>Оказание муниципальной услуги (работы) «Организация благоустройства и озеленения»</t>
  </si>
  <si>
    <t>Обустройство парков и скверов</t>
  </si>
  <si>
    <t>кв.м</t>
  </si>
  <si>
    <t>Содеражание объектов озеленения</t>
  </si>
  <si>
    <t xml:space="preserve">Контроль за состоянием зеленых насаждений и их учет деревьев </t>
  </si>
  <si>
    <t>Содержание и обслуживание общественных туалетов</t>
  </si>
  <si>
    <t xml:space="preserve">Уборка территории и аналогичная деятельность </t>
  </si>
  <si>
    <t xml:space="preserve">Содержание территорий городских кладбищ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</si>
  <si>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</si>
  <si>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</si>
  <si>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куб.м</t>
  </si>
  <si>
    <t>Выдача справки о захоронении</t>
  </si>
  <si>
    <t>Оказание муниципальной услуги «Выдача справки о захоронении»</t>
  </si>
  <si>
    <t>Предоставление земельного участка для погребения умершего</t>
  </si>
  <si>
    <t>Оказание муниципальной услуги «Предоставление 
земельного участка для погребения умершего»</t>
  </si>
  <si>
    <t>Организация освещения улиц</t>
  </si>
  <si>
    <t>Протяженность сети наружного освещения</t>
  </si>
  <si>
    <t>км</t>
  </si>
  <si>
    <t>Оказание муниципальной услуги (работы) «Организация освещения улиц»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</si>
  <si>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</si>
  <si>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</si>
  <si>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</si>
  <si>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>Выдача порубочных билетов</t>
  </si>
  <si>
    <t>штука</t>
  </si>
  <si>
    <t>Оказание муниципальной услуги «Выдача порубочных билетов»</t>
  </si>
  <si>
    <t>Выдача разрешения на производство земляных работ</t>
  </si>
  <si>
    <t>Оказание муниципальной услуги «Выдача разрешения на производство земляных работ»</t>
  </si>
  <si>
    <t>Содержание (эксплуатация) имущества, находящегося в государственной (муниципальной) собственности</t>
  </si>
  <si>
    <t>Тысяча квадратных метров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</si>
  <si>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</si>
  <si>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Дорожное хозяйство и транспортное обслуживание населения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</si>
  <si>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</si>
  <si>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</si>
  <si>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</si>
  <si>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</si>
  <si>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</si>
  <si>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</si>
  <si>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</si>
  <si>
    <t>Сводная бюджетная роспись на 30 июня 2021 года</t>
  </si>
  <si>
    <t>Уплата налога на имущество</t>
  </si>
  <si>
    <t xml:space="preserve">Отчет о выполнении сводных показателей муниципальных заданий на оказание муниципальных услуг (выполнение работ) за 2021 год </t>
  </si>
  <si>
    <t xml:space="preserve">Отчет о выполнении сводных показателей муниципальных заданий на оказание муниципальных услуг (выполнение работ) по итогам 2021 года                                                                                                                                                                                             </t>
  </si>
  <si>
    <t>Наименование услуги и ее содержание: Библиотечное, библиографическое и информационное обслуживание пользователей библиотеки (в стационарных условиях)</t>
  </si>
  <si>
    <t>Мероприятие: Библиотечное, библиографическое и информационное обслуживание пользователей библиотеки (в стационарных условиях)</t>
  </si>
  <si>
    <t>Наименование услуги и ее содержание: Библиотечное, библиографическое и информационное обслуживание пользователей библиотеки (удаленно через сеть Интернет)</t>
  </si>
  <si>
    <t>Мероприятие: Библиотечное, библиографическое и информационное обслуживание пользователей библиотеки (удаленно через сеть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</si>
  <si>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библиотеки, включая оцифровку фондов</t>
  </si>
  <si>
    <t>Мероприятие: Формирование, учет, изучение, обеспечение физического сохранения и безопасности фондов библиотеки, включая оцифровку фондов</t>
  </si>
  <si>
    <t>Наименование услуги и ее содержание: Библиографическая обработка документов и организация каталогов</t>
  </si>
  <si>
    <t>Мероприятие: Библиографическая обработка документов и организация каталогов</t>
  </si>
  <si>
    <t>Наименование услуги и ее содержание: Освещение деятельности органов местного самоуправления</t>
  </si>
  <si>
    <t>Показатель объема услуги: Количество текстов (документольной информации)</t>
  </si>
  <si>
    <t>Мероприятие: Освещение деятельности органов местного самоуправления</t>
  </si>
  <si>
    <t>Наименование услуги и ее содержание: Производство и распространение телепрограмм</t>
  </si>
  <si>
    <t>Показатель объема услуги: Количество телепрограмм</t>
  </si>
  <si>
    <t>Мероприятие: Производство и распространение телепрограмм</t>
  </si>
  <si>
    <t>Наименование услуги и ее содержание: Организация мероприятий и проведение культурно-массовых мероприятий (иные зрелищные мероприятия)</t>
  </si>
  <si>
    <t>Мероприятие: Организация мероприятий и проведение культурно-массовых мероприятий (иные зрелищные мероприятия)</t>
  </si>
  <si>
    <t>Осуществление культурно-досуговой деятельности</t>
  </si>
  <si>
    <t>Показатель объема услуги: Количество клубных формирований</t>
  </si>
  <si>
    <t>Наименование услуги и ее содержание: Организация мероприятий и проведение культурно-массовых мероприятий (фестиваль, выставка, конкурс, смотр)</t>
  </si>
  <si>
    <t>Мероприятие: Организация мероприятий и проведение культурно-массовых мероприятий (фестиваль, выставка, конкурс, смотр)</t>
  </si>
  <si>
    <t>Наименование услуги и ее содержание: Публичный показ музейных предметов, музейных коллекций (в стационарных условиях)</t>
  </si>
  <si>
    <t>Мероприятие: Публичный показ музейных предметов, музейных коллекций (в стационарных условиях)</t>
  </si>
  <si>
    <t>Наименование услуги и ее содержание: Публичный показ музейных предметов, музейных коллекций (вне стационара)</t>
  </si>
  <si>
    <t>Мероприятие: Публичный показ музейных предметов, музейных коллекций (вне стационара)</t>
  </si>
  <si>
    <t>Наименование услуги и ее содержание: Создание экспозиций (выставок) музеев, организация выездных выставок (вне стационара)</t>
  </si>
  <si>
    <t>Мероприятие: Создание экспозиций (выставок) музеев, организация выездных выставок (вне стационара)</t>
  </si>
  <si>
    <t>Наименование услуги и ее содержание: Создание экспозиций (выставок) музеев, организация выездных выставок (в стационарных условиях)</t>
  </si>
  <si>
    <t>Мероприятие: Создание экспозиций (выставок) музеев, организация выездных выставок (в стационарных условиях)</t>
  </si>
  <si>
    <t>Наименование услуги и ее содержание: Организация и проведение культурно-массовых мероприятий (фестиваль, выставка, конкурс, смотр)</t>
  </si>
  <si>
    <t>Мероприятие: Организация и проведение культурно-массовых мероприятий (фестиваль, выставка, конкурс, смотр)</t>
  </si>
  <si>
    <t>Наименование услуги и ее содержание: Организация и проведение культурно-массовых мероприятий (иные зрелищные мероприятия)</t>
  </si>
  <si>
    <t>Мероприятие: Организация и проведение культурно-массовых мероприятий (иные зрелищные мероприятия)</t>
  </si>
  <si>
    <t>Наименование услуги и ее содержание:  Осуществление реставрации и консервации музейных предметов, музейных коллекций</t>
  </si>
  <si>
    <t>Мероприятие: Осуществление реставрации и консервации музейных предметов, музейных коллекций</t>
  </si>
  <si>
    <t>Осуществление деятельности по реализации национальной политики, развитию народного творчества</t>
  </si>
  <si>
    <t>Начальник Управления культуры, спорта и молодежной политики г.Сарапула</t>
  </si>
  <si>
    <t xml:space="preserve">И.В. Манылов </t>
  </si>
  <si>
    <t>УТВЕРЖДАЮ</t>
  </si>
  <si>
    <t>Заместитель Главы Администрации города Сарапула по социальной сфере</t>
  </si>
  <si>
    <t>Д.З. Шакиров</t>
  </si>
  <si>
    <t>СОГЛАСОВАНО</t>
  </si>
  <si>
    <t>Управление финансов г.Сарапула</t>
  </si>
  <si>
    <t>Исп. Никулина О.А., тел. (34147) 3-22-56</t>
  </si>
  <si>
    <t>Сохранение здоровья и формирование здорового образа жизни</t>
  </si>
  <si>
    <t>Формирование здорового образа жизни и профилактика заболеваний</t>
  </si>
  <si>
    <t>Организация и проведение официальных физкультурных (физкультурно - оздоровительных) мероприятий, количество проведенных мероприятий</t>
  </si>
  <si>
    <t>сокол,энергия</t>
  </si>
  <si>
    <t>Создание условий для развития физической культурой и спорта</t>
  </si>
  <si>
    <t>Предоставление объектов физической культуры и спорта</t>
  </si>
  <si>
    <t>Обеспечение доступа к объектам спорта, Длительность использования имущества учреждений</t>
  </si>
  <si>
    <t>час</t>
  </si>
  <si>
    <t>сокол, энергия</t>
  </si>
  <si>
    <t>Спортивная по олимпийским видам спорта, Число лиц, прошедших спортивную подготовку</t>
  </si>
  <si>
    <t>сокол, сарапул,энергия</t>
  </si>
  <si>
    <t>Спортивная по неолимпийским видам спорта, Число лиц, прошедших спортивную подготовку</t>
  </si>
  <si>
    <t>энергия</t>
  </si>
  <si>
    <t>сокол</t>
  </si>
  <si>
    <t>Отчет о выполнении сводных показателей муниципальных заданий на оказание муниципальных услуг (выполнение работ) по итогам 2021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</si>
</sst>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Calibri"/>
      <family val="2"/>
    </font>
    <font>
      <i/>
      <sz val="9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6" fillId="0" borderId="0" xfId="42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2" fillId="0" borderId="14" xfId="0" applyFont="1" applyBorder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165" fontId="61" fillId="0" borderId="17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wrapText="1"/>
    </xf>
    <xf numFmtId="0" fontId="68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69" fillId="0" borderId="10" xfId="0" applyFont="1" applyBorder="1" applyAlignment="1">
      <alignment vertical="center" wrapText="1"/>
    </xf>
    <xf numFmtId="0" fontId="62" fillId="0" borderId="17" xfId="0" applyFont="1" applyBorder="1" applyAlignment="1">
      <alignment wrapText="1"/>
    </xf>
    <xf numFmtId="0" fontId="66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4" xfId="0" applyNumberFormat="1" applyFont="1" applyBorder="1" applyAlignment="1">
      <alignment wrapText="1"/>
    </xf>
    <xf numFmtId="165" fontId="50" fillId="0" borderId="10" xfId="0" applyNumberFormat="1" applyFont="1" applyBorder="1" applyAlignment="1">
      <alignment/>
    </xf>
    <xf numFmtId="165" fontId="66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wrapText="1"/>
    </xf>
    <xf numFmtId="0" fontId="68" fillId="33" borderId="0" xfId="0" applyFont="1" applyFill="1" applyAlignment="1">
      <alignment wrapText="1"/>
    </xf>
    <xf numFmtId="0" fontId="67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65" fontId="7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1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59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59" fillId="0" borderId="10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46" fillId="0" borderId="0" xfId="42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right" wrapText="1"/>
    </xf>
    <xf numFmtId="0" fontId="73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74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5" fillId="0" borderId="0" xfId="0" applyFont="1" applyAlignment="1">
      <alignment/>
    </xf>
    <xf numFmtId="0" fontId="3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28125" style="0" customWidth="1"/>
    <col min="2" max="2" width="12.421875" style="0" customWidth="1"/>
    <col min="5" max="5" width="10.8515625" style="0" customWidth="1"/>
    <col min="6" max="6" width="10.57421875" style="0" customWidth="1"/>
    <col min="7" max="7" width="11.140625" style="0" customWidth="1"/>
  </cols>
  <sheetData>
    <row r="2" ht="28.5" customHeight="1">
      <c r="A2" s="1" t="s">
        <v>138</v>
      </c>
    </row>
    <row r="3" ht="15.75" thickBot="1">
      <c r="A3" s="1"/>
    </row>
    <row r="4" spans="1:8" ht="112.5" customHeight="1" thickBot="1">
      <c r="A4" s="104" t="s">
        <v>3</v>
      </c>
      <c r="B4" s="104" t="s">
        <v>4</v>
      </c>
      <c r="C4" s="108" t="s">
        <v>5</v>
      </c>
      <c r="D4" s="109"/>
      <c r="E4" s="108" t="s">
        <v>6</v>
      </c>
      <c r="F4" s="109"/>
      <c r="G4" s="110"/>
      <c r="H4" s="3"/>
    </row>
    <row r="5" spans="1:8" ht="44.25" customHeight="1">
      <c r="A5" s="105"/>
      <c r="B5" s="105"/>
      <c r="C5" s="104" t="s">
        <v>0</v>
      </c>
      <c r="D5" s="104" t="s">
        <v>1</v>
      </c>
      <c r="E5" s="104" t="s">
        <v>7</v>
      </c>
      <c r="F5" s="104" t="s">
        <v>136</v>
      </c>
      <c r="G5" s="104" t="s">
        <v>8</v>
      </c>
      <c r="H5" s="3"/>
    </row>
    <row r="6" spans="1:8" ht="30.75" customHeight="1" thickBot="1">
      <c r="A6" s="105"/>
      <c r="B6" s="105"/>
      <c r="C6" s="105"/>
      <c r="D6" s="105"/>
      <c r="E6" s="105"/>
      <c r="F6" s="105"/>
      <c r="G6" s="105"/>
      <c r="H6" s="3"/>
    </row>
    <row r="7" spans="1:8" ht="17.25" customHeight="1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  <c r="H7" s="3"/>
    </row>
    <row r="8" spans="1:8" ht="15">
      <c r="A8" s="106"/>
      <c r="B8" s="107"/>
      <c r="C8" s="107"/>
      <c r="D8" s="107"/>
      <c r="E8" s="107"/>
      <c r="F8" s="107"/>
      <c r="G8" s="107"/>
      <c r="H8" s="3"/>
    </row>
    <row r="9" spans="1:8" ht="40.5" customHeight="1">
      <c r="A9" s="10" t="s">
        <v>10</v>
      </c>
      <c r="B9" s="21"/>
      <c r="C9" s="64"/>
      <c r="D9" s="64"/>
      <c r="E9" s="28">
        <f>E11+E17+E23+E31</f>
        <v>468768.30000000005</v>
      </c>
      <c r="F9" s="28">
        <f>F11+F17+F23+F31</f>
        <v>603691.9999999999</v>
      </c>
      <c r="G9" s="28">
        <f>G11+G17+G23+G31</f>
        <v>596244.7999999998</v>
      </c>
      <c r="H9" s="3"/>
    </row>
    <row r="10" spans="1:8" ht="15">
      <c r="A10" s="8" t="s">
        <v>9</v>
      </c>
      <c r="B10" s="4" t="s">
        <v>2</v>
      </c>
      <c r="C10" s="64"/>
      <c r="D10" s="64"/>
      <c r="E10" s="64"/>
      <c r="F10" s="64"/>
      <c r="G10" s="64"/>
      <c r="H10" s="3"/>
    </row>
    <row r="11" spans="1:7" ht="60.75">
      <c r="A11" s="11" t="s">
        <v>38</v>
      </c>
      <c r="B11" s="4"/>
      <c r="C11" s="12">
        <v>1228</v>
      </c>
      <c r="D11" s="12">
        <v>1201</v>
      </c>
      <c r="E11" s="12">
        <f>E12</f>
        <v>66704.1</v>
      </c>
      <c r="F11" s="12">
        <f>F12</f>
        <v>88693</v>
      </c>
      <c r="G11" s="12">
        <f>G12</f>
        <v>87514.8</v>
      </c>
    </row>
    <row r="12" spans="1:7" ht="72">
      <c r="A12" s="20" t="s">
        <v>11</v>
      </c>
      <c r="B12" s="4"/>
      <c r="C12" s="4"/>
      <c r="D12" s="4"/>
      <c r="E12" s="25">
        <f>E13+E14+E15+E16</f>
        <v>66704.1</v>
      </c>
      <c r="F12" s="25">
        <f>F13+F14+F15+F16</f>
        <v>88693</v>
      </c>
      <c r="G12" s="25">
        <f>G13+G14+G15+G16</f>
        <v>87514.8</v>
      </c>
    </row>
    <row r="13" spans="1:7" ht="84">
      <c r="A13" s="8" t="s">
        <v>12</v>
      </c>
      <c r="B13" s="4"/>
      <c r="C13" s="4"/>
      <c r="D13" s="4"/>
      <c r="E13" s="4">
        <v>60767.9</v>
      </c>
      <c r="F13" s="4">
        <v>81467.4</v>
      </c>
      <c r="G13" s="9">
        <v>80333.6</v>
      </c>
    </row>
    <row r="14" spans="1:7" ht="24">
      <c r="A14" s="8" t="s">
        <v>15</v>
      </c>
      <c r="B14" s="4"/>
      <c r="C14" s="4"/>
      <c r="D14" s="4"/>
      <c r="E14" s="4"/>
      <c r="F14" s="4">
        <v>322.2</v>
      </c>
      <c r="G14" s="9">
        <v>322.2</v>
      </c>
    </row>
    <row r="15" spans="1:7" ht="72">
      <c r="A15" s="8" t="s">
        <v>13</v>
      </c>
      <c r="B15" s="4"/>
      <c r="C15" s="4"/>
      <c r="D15" s="4"/>
      <c r="E15" s="4">
        <v>5936.2</v>
      </c>
      <c r="F15" s="4">
        <v>6321.6</v>
      </c>
      <c r="G15" s="9">
        <v>6277.2</v>
      </c>
    </row>
    <row r="16" spans="1:7" ht="24">
      <c r="A16" s="8" t="s">
        <v>39</v>
      </c>
      <c r="B16" s="4"/>
      <c r="C16" s="4"/>
      <c r="D16" s="4"/>
      <c r="E16" s="4"/>
      <c r="F16" s="4">
        <v>581.8</v>
      </c>
      <c r="G16" s="9">
        <v>581.8</v>
      </c>
    </row>
    <row r="17" spans="1:7" ht="72.75">
      <c r="A17" s="11" t="s">
        <v>40</v>
      </c>
      <c r="B17" s="4"/>
      <c r="C17" s="12">
        <v>4111</v>
      </c>
      <c r="D17" s="12">
        <v>4057</v>
      </c>
      <c r="E17" s="12">
        <f>E18</f>
        <v>246462.9</v>
      </c>
      <c r="F17" s="12">
        <f>F18</f>
        <v>327682.79999999993</v>
      </c>
      <c r="G17" s="12">
        <f>G18</f>
        <v>323324.39999999997</v>
      </c>
    </row>
    <row r="18" spans="1:7" ht="72">
      <c r="A18" s="20" t="s">
        <v>11</v>
      </c>
      <c r="B18" s="4"/>
      <c r="C18" s="4"/>
      <c r="D18" s="4"/>
      <c r="E18" s="25">
        <f>E19+E20+E21+E22</f>
        <v>246462.9</v>
      </c>
      <c r="F18" s="25">
        <f>F19+F20+F21+F22</f>
        <v>327682.79999999993</v>
      </c>
      <c r="G18" s="25">
        <f>G19+G20+G21+G22</f>
        <v>323324.39999999997</v>
      </c>
    </row>
    <row r="19" spans="1:7" ht="84">
      <c r="A19" s="8" t="s">
        <v>12</v>
      </c>
      <c r="B19" s="4"/>
      <c r="C19" s="4"/>
      <c r="D19" s="4"/>
      <c r="E19" s="4">
        <v>224998.1</v>
      </c>
      <c r="F19" s="4">
        <v>301639.6</v>
      </c>
      <c r="G19" s="9">
        <v>297441.6</v>
      </c>
    </row>
    <row r="20" spans="1:7" ht="24">
      <c r="A20" s="8" t="s">
        <v>15</v>
      </c>
      <c r="B20" s="4"/>
      <c r="C20" s="4"/>
      <c r="D20" s="4"/>
      <c r="E20" s="4"/>
      <c r="F20" s="4">
        <v>1135.1</v>
      </c>
      <c r="G20" s="9">
        <v>1135.1</v>
      </c>
    </row>
    <row r="21" spans="1:7" ht="72">
      <c r="A21" s="8" t="s">
        <v>13</v>
      </c>
      <c r="B21" s="4"/>
      <c r="C21" s="4"/>
      <c r="D21" s="4"/>
      <c r="E21" s="4">
        <v>21464.8</v>
      </c>
      <c r="F21" s="4">
        <v>22858.3</v>
      </c>
      <c r="G21" s="9">
        <v>22697.9</v>
      </c>
    </row>
    <row r="22" spans="1:7" ht="24">
      <c r="A22" s="8" t="s">
        <v>39</v>
      </c>
      <c r="B22" s="4"/>
      <c r="C22" s="4"/>
      <c r="D22" s="4"/>
      <c r="E22" s="4"/>
      <c r="F22" s="4">
        <v>2049.8</v>
      </c>
      <c r="G22" s="9">
        <v>2049.8</v>
      </c>
    </row>
    <row r="23" spans="1:7" ht="57" customHeight="1">
      <c r="A23" s="11" t="s">
        <v>14</v>
      </c>
      <c r="B23" s="4"/>
      <c r="C23" s="12">
        <v>5288</v>
      </c>
      <c r="D23" s="12">
        <v>5198</v>
      </c>
      <c r="E23" s="40">
        <f>E24+E29</f>
        <v>154047.40000000002</v>
      </c>
      <c r="F23" s="40">
        <f>F24+F29</f>
        <v>185442.19999999998</v>
      </c>
      <c r="G23" s="40">
        <f>G24+G29</f>
        <v>183550.89999999997</v>
      </c>
    </row>
    <row r="24" spans="1:7" ht="87" customHeight="1">
      <c r="A24" s="20" t="s">
        <v>11</v>
      </c>
      <c r="B24" s="4"/>
      <c r="C24" s="4"/>
      <c r="D24" s="4"/>
      <c r="E24" s="26">
        <f>E25+E26+E27+E28</f>
        <v>117627.70000000001</v>
      </c>
      <c r="F24" s="26">
        <f>F25+F26+F27+F28</f>
        <v>154267.4</v>
      </c>
      <c r="G24" s="26">
        <f>G25+G26+G27+G28</f>
        <v>152376.09999999998</v>
      </c>
    </row>
    <row r="25" spans="1:7" ht="92.25" customHeight="1">
      <c r="A25" s="8" t="s">
        <v>12</v>
      </c>
      <c r="B25" s="4"/>
      <c r="C25" s="4"/>
      <c r="D25" s="4"/>
      <c r="E25" s="17">
        <v>90506.3</v>
      </c>
      <c r="F25" s="17">
        <v>121335.6</v>
      </c>
      <c r="G25" s="17">
        <v>119647</v>
      </c>
    </row>
    <row r="26" spans="1:7" ht="48" customHeight="1">
      <c r="A26" s="8" t="s">
        <v>15</v>
      </c>
      <c r="B26" s="4"/>
      <c r="C26" s="4"/>
      <c r="D26" s="4"/>
      <c r="E26" s="17"/>
      <c r="F26" s="17">
        <v>1443.3</v>
      </c>
      <c r="G26" s="17">
        <v>1443.3</v>
      </c>
    </row>
    <row r="27" spans="1:7" ht="85.5" customHeight="1">
      <c r="A27" s="8" t="s">
        <v>13</v>
      </c>
      <c r="B27" s="4"/>
      <c r="C27" s="4"/>
      <c r="D27" s="4"/>
      <c r="E27" s="17">
        <v>27121.4</v>
      </c>
      <c r="F27" s="17">
        <v>28882.2</v>
      </c>
      <c r="G27" s="17">
        <v>28679.5</v>
      </c>
    </row>
    <row r="28" spans="1:7" ht="33.75" customHeight="1">
      <c r="A28" s="8" t="s">
        <v>39</v>
      </c>
      <c r="B28" s="4"/>
      <c r="C28" s="4"/>
      <c r="D28" s="4"/>
      <c r="E28" s="4"/>
      <c r="F28" s="4">
        <v>2606.3</v>
      </c>
      <c r="G28" s="9">
        <v>2606.3</v>
      </c>
    </row>
    <row r="29" spans="1:7" ht="153.75" customHeight="1">
      <c r="A29" s="37" t="s">
        <v>16</v>
      </c>
      <c r="B29" s="4"/>
      <c r="C29" s="24"/>
      <c r="D29" s="24"/>
      <c r="E29" s="26">
        <f>E30</f>
        <v>36419.7</v>
      </c>
      <c r="F29" s="26">
        <f>F30</f>
        <v>31174.8</v>
      </c>
      <c r="G29" s="26">
        <f>G30</f>
        <v>31174.8</v>
      </c>
    </row>
    <row r="30" spans="1:7" ht="88.5" customHeight="1">
      <c r="A30" s="20" t="s">
        <v>13</v>
      </c>
      <c r="B30" s="4"/>
      <c r="C30" s="27"/>
      <c r="D30" s="27"/>
      <c r="E30" s="19">
        <v>36419.7</v>
      </c>
      <c r="F30" s="19">
        <v>31174.8</v>
      </c>
      <c r="G30" s="19">
        <v>31174.8</v>
      </c>
    </row>
    <row r="31" spans="1:7" ht="60.75">
      <c r="A31" s="11" t="s">
        <v>49</v>
      </c>
      <c r="B31" s="4"/>
      <c r="C31" s="12">
        <v>51</v>
      </c>
      <c r="D31" s="12">
        <v>60</v>
      </c>
      <c r="E31" s="40">
        <f>E32+E37</f>
        <v>1553.9</v>
      </c>
      <c r="F31" s="40">
        <f>F32+F37</f>
        <v>1874</v>
      </c>
      <c r="G31" s="40">
        <f>G32+G37</f>
        <v>1854.6999999999998</v>
      </c>
    </row>
    <row r="32" spans="1:7" ht="72">
      <c r="A32" s="20" t="s">
        <v>11</v>
      </c>
      <c r="B32" s="4"/>
      <c r="C32" s="4"/>
      <c r="D32" s="4"/>
      <c r="E32" s="26">
        <f>E33+E34+E35+E36</f>
        <v>1200</v>
      </c>
      <c r="F32" s="26">
        <f>F33+F34+F35+F36</f>
        <v>1571.1</v>
      </c>
      <c r="G32" s="26">
        <f>G33+G34+G35+G36</f>
        <v>1551.8</v>
      </c>
    </row>
    <row r="33" spans="1:7" ht="84">
      <c r="A33" s="8" t="s">
        <v>12</v>
      </c>
      <c r="B33" s="4"/>
      <c r="C33" s="4"/>
      <c r="D33" s="4"/>
      <c r="E33" s="17">
        <v>920.9</v>
      </c>
      <c r="F33" s="17">
        <v>1234.6</v>
      </c>
      <c r="G33" s="17">
        <v>1217.4</v>
      </c>
    </row>
    <row r="34" spans="1:7" ht="24">
      <c r="A34" s="8" t="s">
        <v>15</v>
      </c>
      <c r="B34" s="4"/>
      <c r="C34" s="4"/>
      <c r="D34" s="4"/>
      <c r="E34" s="17"/>
      <c r="F34" s="17">
        <v>14</v>
      </c>
      <c r="G34" s="17">
        <v>14</v>
      </c>
    </row>
    <row r="35" spans="1:7" ht="72">
      <c r="A35" s="8" t="s">
        <v>13</v>
      </c>
      <c r="B35" s="4"/>
      <c r="C35" s="4"/>
      <c r="D35" s="4"/>
      <c r="E35" s="17">
        <v>279.1</v>
      </c>
      <c r="F35" s="17">
        <v>297.2</v>
      </c>
      <c r="G35" s="17">
        <v>295.1</v>
      </c>
    </row>
    <row r="36" spans="1:7" ht="24">
      <c r="A36" s="8" t="s">
        <v>39</v>
      </c>
      <c r="B36" s="4"/>
      <c r="C36" s="4"/>
      <c r="D36" s="4"/>
      <c r="E36" s="4"/>
      <c r="F36" s="4">
        <v>25.3</v>
      </c>
      <c r="G36" s="9">
        <v>25.3</v>
      </c>
    </row>
    <row r="37" spans="1:7" ht="144.75">
      <c r="A37" s="37" t="s">
        <v>16</v>
      </c>
      <c r="B37" s="4"/>
      <c r="C37" s="24"/>
      <c r="D37" s="24"/>
      <c r="E37" s="26">
        <f>E38</f>
        <v>353.9</v>
      </c>
      <c r="F37" s="26">
        <f>F38</f>
        <v>302.9</v>
      </c>
      <c r="G37" s="26">
        <f>G38</f>
        <v>302.9</v>
      </c>
    </row>
    <row r="38" spans="1:7" ht="72">
      <c r="A38" s="20" t="s">
        <v>13</v>
      </c>
      <c r="B38" s="4"/>
      <c r="C38" s="27"/>
      <c r="D38" s="27"/>
      <c r="E38" s="19">
        <v>353.9</v>
      </c>
      <c r="F38" s="19">
        <v>302.9</v>
      </c>
      <c r="G38" s="19">
        <v>302.9</v>
      </c>
    </row>
    <row r="39" spans="1:7" ht="51" customHeight="1">
      <c r="A39" s="30" t="s">
        <v>17</v>
      </c>
      <c r="B39" s="22"/>
      <c r="C39" s="14"/>
      <c r="D39" s="14"/>
      <c r="E39" s="15">
        <f>E41+E47+E53+E59</f>
        <v>377950.10000000003</v>
      </c>
      <c r="F39" s="15">
        <f>F41+F47+F53+F59</f>
        <v>529164.4</v>
      </c>
      <c r="G39" s="15">
        <f>G41+G47+G53+G59</f>
        <v>523477.8</v>
      </c>
    </row>
    <row r="40" spans="1:7" ht="15">
      <c r="A40" s="23" t="s">
        <v>9</v>
      </c>
      <c r="B40" s="4" t="s">
        <v>2</v>
      </c>
      <c r="C40" s="13"/>
      <c r="D40" s="13"/>
      <c r="E40" s="16"/>
      <c r="F40" s="16"/>
      <c r="G40" s="16"/>
    </row>
    <row r="41" spans="1:7" ht="60.75">
      <c r="A41" s="34" t="s">
        <v>41</v>
      </c>
      <c r="B41" s="4"/>
      <c r="C41" s="15">
        <v>5053</v>
      </c>
      <c r="D41" s="15">
        <v>5006</v>
      </c>
      <c r="E41" s="15">
        <f>E42</f>
        <v>164219.7</v>
      </c>
      <c r="F41" s="15">
        <f>F42</f>
        <v>229983.7</v>
      </c>
      <c r="G41" s="15">
        <f>G42</f>
        <v>227517.3</v>
      </c>
    </row>
    <row r="42" spans="1:7" ht="72.75">
      <c r="A42" s="31" t="s">
        <v>18</v>
      </c>
      <c r="B42" s="4"/>
      <c r="C42" s="13"/>
      <c r="D42" s="13"/>
      <c r="E42" s="26">
        <f>E43+E44+E45+E46</f>
        <v>164219.7</v>
      </c>
      <c r="F42" s="26">
        <f>F43+F44+F45+F46</f>
        <v>229983.7</v>
      </c>
      <c r="G42" s="26">
        <f>G43+G44+G45+G46</f>
        <v>227517.3</v>
      </c>
    </row>
    <row r="43" spans="1:7" ht="168">
      <c r="A43" s="33" t="s">
        <v>19</v>
      </c>
      <c r="B43" s="22"/>
      <c r="C43" s="18"/>
      <c r="D43" s="18"/>
      <c r="E43" s="19">
        <v>146738.7</v>
      </c>
      <c r="F43" s="19">
        <v>204681.2</v>
      </c>
      <c r="G43" s="19">
        <v>202798.6</v>
      </c>
    </row>
    <row r="44" spans="1:7" ht="24">
      <c r="A44" s="23" t="s">
        <v>15</v>
      </c>
      <c r="B44" s="4"/>
      <c r="C44" s="18"/>
      <c r="D44" s="18"/>
      <c r="E44" s="19"/>
      <c r="F44" s="19">
        <v>541.1</v>
      </c>
      <c r="G44" s="19">
        <v>541.1</v>
      </c>
    </row>
    <row r="45" spans="1:7" ht="61.5" customHeight="1">
      <c r="A45" s="29" t="s">
        <v>13</v>
      </c>
      <c r="B45" s="4"/>
      <c r="C45" s="14"/>
      <c r="D45" s="14"/>
      <c r="E45" s="19">
        <v>17481</v>
      </c>
      <c r="F45" s="19">
        <v>22616.6</v>
      </c>
      <c r="G45" s="19">
        <v>22032.8</v>
      </c>
    </row>
    <row r="46" spans="1:7" ht="24">
      <c r="A46" s="8" t="s">
        <v>39</v>
      </c>
      <c r="B46" s="4"/>
      <c r="C46" s="14"/>
      <c r="D46" s="14"/>
      <c r="E46" s="19"/>
      <c r="F46" s="19">
        <v>2144.8</v>
      </c>
      <c r="G46" s="19">
        <v>2144.8</v>
      </c>
    </row>
    <row r="47" spans="1:7" ht="60.75">
      <c r="A47" s="32" t="s">
        <v>20</v>
      </c>
      <c r="B47" s="13"/>
      <c r="C47" s="14">
        <v>5485</v>
      </c>
      <c r="D47" s="14">
        <v>5498</v>
      </c>
      <c r="E47" s="14">
        <f>E48</f>
        <v>182463</v>
      </c>
      <c r="F47" s="38">
        <f>F48</f>
        <v>255426.3</v>
      </c>
      <c r="G47" s="14">
        <f>G48</f>
        <v>252678.3</v>
      </c>
    </row>
    <row r="48" spans="1:7" ht="72.75">
      <c r="A48" s="31" t="s">
        <v>18</v>
      </c>
      <c r="B48" s="13"/>
      <c r="C48" s="13"/>
      <c r="D48" s="13"/>
      <c r="E48" s="35">
        <f>E49+E50+E51+E52</f>
        <v>182463</v>
      </c>
      <c r="F48" s="39">
        <f>F49+F50+F51+F52</f>
        <v>255426.3</v>
      </c>
      <c r="G48" s="35">
        <f>G49+G50+G51+G52</f>
        <v>252678.3</v>
      </c>
    </row>
    <row r="49" spans="1:7" ht="168">
      <c r="A49" s="33" t="s">
        <v>19</v>
      </c>
      <c r="B49" s="13"/>
      <c r="C49" s="13"/>
      <c r="D49" s="13"/>
      <c r="E49" s="13">
        <v>162665.4</v>
      </c>
      <c r="F49" s="13">
        <v>226896.9</v>
      </c>
      <c r="G49" s="13">
        <v>224810</v>
      </c>
    </row>
    <row r="50" spans="1:7" ht="24">
      <c r="A50" s="8" t="s">
        <v>15</v>
      </c>
      <c r="B50" s="13"/>
      <c r="C50" s="13"/>
      <c r="D50" s="13"/>
      <c r="E50" s="13"/>
      <c r="F50" s="13">
        <v>587.4</v>
      </c>
      <c r="G50" s="13">
        <v>587.4</v>
      </c>
    </row>
    <row r="51" spans="1:7" ht="72">
      <c r="A51" s="8" t="s">
        <v>13</v>
      </c>
      <c r="B51" s="13"/>
      <c r="C51" s="13"/>
      <c r="D51" s="13"/>
      <c r="E51" s="13">
        <v>19797.6</v>
      </c>
      <c r="F51" s="13">
        <v>25613.7</v>
      </c>
      <c r="G51" s="13">
        <v>24952.6</v>
      </c>
    </row>
    <row r="52" spans="1:7" ht="24">
      <c r="A52" s="8" t="s">
        <v>39</v>
      </c>
      <c r="B52" s="13"/>
      <c r="C52" s="13"/>
      <c r="D52" s="13"/>
      <c r="E52" s="13"/>
      <c r="F52" s="13">
        <v>2328.3</v>
      </c>
      <c r="G52" s="13">
        <v>2328.3</v>
      </c>
    </row>
    <row r="53" spans="1:7" ht="60.75">
      <c r="A53" s="32" t="s">
        <v>21</v>
      </c>
      <c r="B53" s="13"/>
      <c r="C53" s="14">
        <v>895</v>
      </c>
      <c r="D53" s="14">
        <v>838</v>
      </c>
      <c r="E53" s="14">
        <f>E54</f>
        <v>30475</v>
      </c>
      <c r="F53" s="14">
        <f>F54</f>
        <v>42640.6</v>
      </c>
      <c r="G53" s="14">
        <f>G54</f>
        <v>42179.799999999996</v>
      </c>
    </row>
    <row r="54" spans="1:7" ht="72.75">
      <c r="A54" s="31" t="s">
        <v>18</v>
      </c>
      <c r="B54" s="13"/>
      <c r="C54" s="13"/>
      <c r="D54" s="13"/>
      <c r="E54" s="35">
        <f>E55+E56+E57+E58</f>
        <v>30475</v>
      </c>
      <c r="F54" s="35">
        <f>F55+F56+F57+F58</f>
        <v>42640.6</v>
      </c>
      <c r="G54" s="35">
        <f>G55+G56+G57+G58</f>
        <v>42179.799999999996</v>
      </c>
    </row>
    <row r="55" spans="1:7" ht="168">
      <c r="A55" s="33" t="s">
        <v>19</v>
      </c>
      <c r="B55" s="13"/>
      <c r="C55" s="13"/>
      <c r="D55" s="13"/>
      <c r="E55" s="13">
        <v>27076.7</v>
      </c>
      <c r="F55" s="13">
        <v>37768.4</v>
      </c>
      <c r="G55" s="13">
        <v>37421.1</v>
      </c>
    </row>
    <row r="56" spans="1:7" ht="24">
      <c r="A56" s="8" t="s">
        <v>15</v>
      </c>
      <c r="B56" s="13"/>
      <c r="C56" s="13"/>
      <c r="D56" s="13"/>
      <c r="E56" s="13"/>
      <c r="F56" s="13">
        <v>95.8</v>
      </c>
      <c r="G56" s="13">
        <v>95.8</v>
      </c>
    </row>
    <row r="57" spans="1:7" ht="72">
      <c r="A57" s="8" t="s">
        <v>13</v>
      </c>
      <c r="B57" s="13"/>
      <c r="C57" s="13"/>
      <c r="D57" s="13"/>
      <c r="E57" s="13">
        <v>3398.3</v>
      </c>
      <c r="F57" s="13">
        <v>4396.7</v>
      </c>
      <c r="G57" s="13">
        <v>4283.2</v>
      </c>
    </row>
    <row r="58" spans="1:7" ht="24">
      <c r="A58" s="8" t="s">
        <v>39</v>
      </c>
      <c r="B58" s="13"/>
      <c r="C58" s="13"/>
      <c r="D58" s="13"/>
      <c r="E58" s="13"/>
      <c r="F58" s="13">
        <v>379.7</v>
      </c>
      <c r="G58" s="13">
        <v>379.7</v>
      </c>
    </row>
    <row r="59" spans="1:7" ht="132.75">
      <c r="A59" s="32" t="s">
        <v>22</v>
      </c>
      <c r="B59" s="13"/>
      <c r="C59" s="14">
        <v>26</v>
      </c>
      <c r="D59" s="14">
        <v>24</v>
      </c>
      <c r="E59" s="14">
        <f>E60</f>
        <v>792.4</v>
      </c>
      <c r="F59" s="14">
        <f>F60</f>
        <v>1113.8000000000002</v>
      </c>
      <c r="G59" s="14">
        <f>G60</f>
        <v>1102.4</v>
      </c>
    </row>
    <row r="60" spans="1:7" ht="72.75">
      <c r="A60" s="31" t="s">
        <v>18</v>
      </c>
      <c r="B60" s="13"/>
      <c r="C60" s="13"/>
      <c r="D60" s="13"/>
      <c r="E60" s="35">
        <f>E61+E62+E63</f>
        <v>792.4</v>
      </c>
      <c r="F60" s="35">
        <f>F61+F62+F63+F64</f>
        <v>1113.8000000000002</v>
      </c>
      <c r="G60" s="35">
        <f>G61+G62+G63+G64</f>
        <v>1102.4</v>
      </c>
    </row>
    <row r="61" spans="1:7" ht="168">
      <c r="A61" s="33" t="s">
        <v>19</v>
      </c>
      <c r="B61" s="13"/>
      <c r="C61" s="13"/>
      <c r="D61" s="13"/>
      <c r="E61" s="13">
        <v>729.6</v>
      </c>
      <c r="F61" s="13">
        <v>1017.7</v>
      </c>
      <c r="G61" s="13">
        <v>1008.3</v>
      </c>
    </row>
    <row r="62" spans="1:7" ht="15">
      <c r="A62" s="8" t="s">
        <v>137</v>
      </c>
      <c r="B62" s="13"/>
      <c r="C62" s="13"/>
      <c r="D62" s="13"/>
      <c r="E62" s="13"/>
      <c r="F62" s="13">
        <v>3</v>
      </c>
      <c r="G62" s="13">
        <v>3</v>
      </c>
    </row>
    <row r="63" spans="1:7" ht="72">
      <c r="A63" s="8" t="s">
        <v>13</v>
      </c>
      <c r="B63" s="13"/>
      <c r="C63" s="13"/>
      <c r="D63" s="13"/>
      <c r="E63" s="13">
        <v>62.8</v>
      </c>
      <c r="F63" s="13">
        <v>81.2</v>
      </c>
      <c r="G63" s="13">
        <v>79.2</v>
      </c>
    </row>
    <row r="64" spans="1:7" ht="24">
      <c r="A64" s="8" t="s">
        <v>39</v>
      </c>
      <c r="B64" s="13"/>
      <c r="C64" s="13"/>
      <c r="D64" s="13"/>
      <c r="E64" s="13"/>
      <c r="F64" s="13">
        <v>11.9</v>
      </c>
      <c r="G64" s="13">
        <v>11.9</v>
      </c>
    </row>
    <row r="65" spans="1:7" ht="36.75">
      <c r="A65" s="30" t="s">
        <v>23</v>
      </c>
      <c r="B65" s="13"/>
      <c r="C65" s="13"/>
      <c r="D65" s="13"/>
      <c r="E65" s="14">
        <f>E67+E73</f>
        <v>84216.6</v>
      </c>
      <c r="F65" s="14">
        <f>F67+F73</f>
        <v>101267.9</v>
      </c>
      <c r="G65" s="14">
        <f>G67+G73</f>
        <v>99553</v>
      </c>
    </row>
    <row r="66" spans="1:7" ht="15">
      <c r="A66" s="8" t="s">
        <v>9</v>
      </c>
      <c r="B66" s="4" t="s">
        <v>25</v>
      </c>
      <c r="C66" s="13"/>
      <c r="D66" s="13"/>
      <c r="E66" s="13"/>
      <c r="F66" s="13"/>
      <c r="G66" s="13"/>
    </row>
    <row r="67" spans="1:7" ht="24">
      <c r="A67" s="10" t="s">
        <v>31</v>
      </c>
      <c r="B67" s="4"/>
      <c r="C67" s="13"/>
      <c r="D67" s="13"/>
      <c r="E67" s="36">
        <f aca="true" t="shared" si="0" ref="E67:G68">E68</f>
        <v>46486.3</v>
      </c>
      <c r="F67" s="36">
        <f t="shared" si="0"/>
        <v>58760.2</v>
      </c>
      <c r="G67" s="36">
        <f t="shared" si="0"/>
        <v>57045.299999999996</v>
      </c>
    </row>
    <row r="68" spans="1:7" ht="48.75">
      <c r="A68" s="32" t="s">
        <v>33</v>
      </c>
      <c r="B68" s="4"/>
      <c r="C68" s="14">
        <v>536295</v>
      </c>
      <c r="D68" s="14">
        <v>549879</v>
      </c>
      <c r="E68" s="14">
        <f t="shared" si="0"/>
        <v>46486.3</v>
      </c>
      <c r="F68" s="14">
        <f t="shared" si="0"/>
        <v>58760.2</v>
      </c>
      <c r="G68" s="14">
        <f t="shared" si="0"/>
        <v>57045.299999999996</v>
      </c>
    </row>
    <row r="69" spans="1:7" ht="48.75">
      <c r="A69" s="31" t="s">
        <v>24</v>
      </c>
      <c r="B69" s="13"/>
      <c r="C69" s="13"/>
      <c r="D69" s="13"/>
      <c r="E69" s="35">
        <f>E70+E71+E72</f>
        <v>46486.3</v>
      </c>
      <c r="F69" s="35">
        <f>F70+F71+F72</f>
        <v>58760.2</v>
      </c>
      <c r="G69" s="35">
        <f>G70+G71+G72</f>
        <v>57045.299999999996</v>
      </c>
    </row>
    <row r="70" spans="1:7" ht="72">
      <c r="A70" s="8" t="s">
        <v>13</v>
      </c>
      <c r="B70" s="13"/>
      <c r="C70" s="13"/>
      <c r="D70" s="13"/>
      <c r="E70" s="13">
        <v>46486.3</v>
      </c>
      <c r="F70" s="13">
        <v>57681.1</v>
      </c>
      <c r="G70" s="13">
        <v>55966.2</v>
      </c>
    </row>
    <row r="71" spans="1:7" ht="24">
      <c r="A71" s="8" t="s">
        <v>15</v>
      </c>
      <c r="B71" s="13"/>
      <c r="C71" s="13"/>
      <c r="D71" s="13"/>
      <c r="E71" s="13"/>
      <c r="F71" s="13">
        <v>121.6</v>
      </c>
      <c r="G71" s="13">
        <v>121.6</v>
      </c>
    </row>
    <row r="72" spans="1:7" ht="24">
      <c r="A72" s="8" t="s">
        <v>39</v>
      </c>
      <c r="B72" s="13"/>
      <c r="C72" s="13"/>
      <c r="D72" s="13"/>
      <c r="E72" s="13"/>
      <c r="F72" s="41">
        <v>957.5</v>
      </c>
      <c r="G72" s="41">
        <v>957.5</v>
      </c>
    </row>
    <row r="73" spans="1:7" ht="36">
      <c r="A73" s="46" t="s">
        <v>32</v>
      </c>
      <c r="B73" s="41"/>
      <c r="C73" s="41"/>
      <c r="D73" s="41"/>
      <c r="E73" s="42">
        <f>E75+E80</f>
        <v>37730.3</v>
      </c>
      <c r="F73" s="42">
        <f>F75+F80</f>
        <v>42507.7</v>
      </c>
      <c r="G73" s="42">
        <f>G75+G80</f>
        <v>42507.7</v>
      </c>
    </row>
    <row r="74" spans="1:7" ht="15">
      <c r="A74" s="47" t="s">
        <v>9</v>
      </c>
      <c r="B74" s="43" t="s">
        <v>2</v>
      </c>
      <c r="C74" s="41"/>
      <c r="D74" s="41"/>
      <c r="E74" s="41"/>
      <c r="F74" s="41"/>
      <c r="G74" s="41"/>
    </row>
    <row r="75" spans="1:7" ht="48.75">
      <c r="A75" s="48" t="s">
        <v>33</v>
      </c>
      <c r="B75" s="41"/>
      <c r="C75" s="44">
        <v>299</v>
      </c>
      <c r="D75" s="44">
        <v>299</v>
      </c>
      <c r="E75" s="44">
        <f>E76</f>
        <v>15469.4</v>
      </c>
      <c r="F75" s="44">
        <f>F76</f>
        <v>17428.1</v>
      </c>
      <c r="G75" s="44">
        <f>G76</f>
        <v>17428.1</v>
      </c>
    </row>
    <row r="76" spans="1:7" ht="48.75">
      <c r="A76" s="49" t="s">
        <v>24</v>
      </c>
      <c r="B76" s="41"/>
      <c r="C76" s="41"/>
      <c r="D76" s="41"/>
      <c r="E76" s="45">
        <f>E77+E78+E79</f>
        <v>15469.4</v>
      </c>
      <c r="F76" s="45">
        <f>F77+F78+F79</f>
        <v>17428.1</v>
      </c>
      <c r="G76" s="45">
        <f>G77+G78+G79</f>
        <v>17428.1</v>
      </c>
    </row>
    <row r="77" spans="1:7" ht="72">
      <c r="A77" s="47" t="s">
        <v>13</v>
      </c>
      <c r="B77" s="41"/>
      <c r="C77" s="41"/>
      <c r="D77" s="41"/>
      <c r="E77" s="41">
        <v>15469.4</v>
      </c>
      <c r="F77" s="41">
        <v>17352.3</v>
      </c>
      <c r="G77" s="41">
        <v>17352.3</v>
      </c>
    </row>
    <row r="78" spans="1:7" ht="24">
      <c r="A78" s="47" t="s">
        <v>15</v>
      </c>
      <c r="B78" s="41"/>
      <c r="C78" s="41"/>
      <c r="D78" s="41"/>
      <c r="E78" s="41"/>
      <c r="F78" s="41">
        <v>1.8</v>
      </c>
      <c r="G78" s="41">
        <v>1.8</v>
      </c>
    </row>
    <row r="79" spans="1:7" ht="24">
      <c r="A79" s="47" t="s">
        <v>47</v>
      </c>
      <c r="B79" s="41"/>
      <c r="C79" s="41"/>
      <c r="D79" s="41"/>
      <c r="E79" s="41"/>
      <c r="F79" s="41">
        <v>74</v>
      </c>
      <c r="G79" s="41">
        <v>74</v>
      </c>
    </row>
    <row r="80" spans="1:7" ht="72.75">
      <c r="A80" s="48" t="s">
        <v>48</v>
      </c>
      <c r="B80" s="41"/>
      <c r="C80" s="44">
        <v>528</v>
      </c>
      <c r="D80" s="44">
        <v>528</v>
      </c>
      <c r="E80" s="44">
        <f>E81</f>
        <v>22260.9</v>
      </c>
      <c r="F80" s="44">
        <f>F81</f>
        <v>25079.6</v>
      </c>
      <c r="G80" s="44">
        <f>G81</f>
        <v>25079.6</v>
      </c>
    </row>
    <row r="81" spans="1:7" ht="48.75">
      <c r="A81" s="49" t="s">
        <v>24</v>
      </c>
      <c r="B81" s="41"/>
      <c r="C81" s="41"/>
      <c r="D81" s="41"/>
      <c r="E81" s="45">
        <f>E82+E83+E84</f>
        <v>22260.9</v>
      </c>
      <c r="F81" s="45">
        <f>F82+F83+F84</f>
        <v>25079.6</v>
      </c>
      <c r="G81" s="45">
        <f>G82+G83+G84</f>
        <v>25079.6</v>
      </c>
    </row>
    <row r="82" spans="1:7" ht="72">
      <c r="A82" s="47" t="s">
        <v>13</v>
      </c>
      <c r="B82" s="41"/>
      <c r="C82" s="41"/>
      <c r="D82" s="41"/>
      <c r="E82" s="41">
        <v>22260.9</v>
      </c>
      <c r="F82" s="41">
        <v>24970.5</v>
      </c>
      <c r="G82" s="41">
        <v>24970.5</v>
      </c>
    </row>
    <row r="83" spans="1:7" ht="24">
      <c r="A83" s="47" t="s">
        <v>15</v>
      </c>
      <c r="B83" s="41"/>
      <c r="C83" s="41"/>
      <c r="D83" s="41"/>
      <c r="E83" s="41"/>
      <c r="F83" s="41">
        <v>2.6</v>
      </c>
      <c r="G83" s="41">
        <v>2.6</v>
      </c>
    </row>
    <row r="84" spans="1:7" ht="24">
      <c r="A84" s="47" t="s">
        <v>47</v>
      </c>
      <c r="B84" s="41"/>
      <c r="C84" s="41"/>
      <c r="D84" s="41"/>
      <c r="E84" s="41"/>
      <c r="F84" s="41">
        <v>106.5</v>
      </c>
      <c r="G84" s="41">
        <v>106.5</v>
      </c>
    </row>
    <row r="85" spans="1:7" ht="24.75">
      <c r="A85" s="50" t="s">
        <v>34</v>
      </c>
      <c r="B85" s="41"/>
      <c r="C85" s="41"/>
      <c r="D85" s="41"/>
      <c r="E85" s="44">
        <f>E87+E92</f>
        <v>10142.5</v>
      </c>
      <c r="F85" s="44">
        <f>F87+F92</f>
        <v>15408.8</v>
      </c>
      <c r="G85" s="44">
        <f>G87+G92</f>
        <v>15408.8</v>
      </c>
    </row>
    <row r="86" spans="1:7" ht="15">
      <c r="A86" s="47" t="s">
        <v>9</v>
      </c>
      <c r="B86" s="41" t="s">
        <v>27</v>
      </c>
      <c r="C86" s="41"/>
      <c r="D86" s="41"/>
      <c r="E86" s="41"/>
      <c r="F86" s="41"/>
      <c r="G86" s="41"/>
    </row>
    <row r="87" spans="1:7" ht="84">
      <c r="A87" s="46" t="s">
        <v>35</v>
      </c>
      <c r="B87" s="41"/>
      <c r="C87" s="44">
        <v>350</v>
      </c>
      <c r="D87" s="44">
        <v>350</v>
      </c>
      <c r="E87" s="44">
        <f>E88</f>
        <v>3347</v>
      </c>
      <c r="F87" s="44">
        <f>F88</f>
        <v>5084.900000000001</v>
      </c>
      <c r="G87" s="44">
        <f>G88</f>
        <v>5084.900000000001</v>
      </c>
    </row>
    <row r="88" spans="1:7" ht="48.75">
      <c r="A88" s="49" t="s">
        <v>36</v>
      </c>
      <c r="B88" s="41"/>
      <c r="C88" s="41"/>
      <c r="D88" s="41"/>
      <c r="E88" s="45">
        <f>E89+E90+E91</f>
        <v>3347</v>
      </c>
      <c r="F88" s="45">
        <f>F89+F90+F91</f>
        <v>5084.900000000001</v>
      </c>
      <c r="G88" s="45">
        <f>G89+G90+G91</f>
        <v>5084.900000000001</v>
      </c>
    </row>
    <row r="89" spans="1:7" ht="72">
      <c r="A89" s="47" t="s">
        <v>13</v>
      </c>
      <c r="B89" s="41"/>
      <c r="C89" s="41"/>
      <c r="D89" s="41"/>
      <c r="E89" s="41">
        <v>3347</v>
      </c>
      <c r="F89" s="41">
        <v>5077.3</v>
      </c>
      <c r="G89" s="41">
        <v>5077.3</v>
      </c>
    </row>
    <row r="90" spans="1:7" ht="24">
      <c r="A90" s="47" t="s">
        <v>15</v>
      </c>
      <c r="B90" s="41"/>
      <c r="C90" s="41"/>
      <c r="D90" s="41"/>
      <c r="E90" s="41"/>
      <c r="F90" s="41">
        <v>0</v>
      </c>
      <c r="G90" s="41">
        <v>0</v>
      </c>
    </row>
    <row r="91" spans="1:7" ht="57.75" customHeight="1">
      <c r="A91" s="47" t="s">
        <v>47</v>
      </c>
      <c r="B91" s="41"/>
      <c r="C91" s="41"/>
      <c r="D91" s="41"/>
      <c r="E91" s="41"/>
      <c r="F91" s="41">
        <v>7.6</v>
      </c>
      <c r="G91" s="41">
        <v>7.6</v>
      </c>
    </row>
    <row r="92" spans="1:7" ht="36">
      <c r="A92" s="46" t="s">
        <v>37</v>
      </c>
      <c r="B92" s="41"/>
      <c r="C92" s="44">
        <v>406</v>
      </c>
      <c r="D92" s="44">
        <v>406</v>
      </c>
      <c r="E92" s="44">
        <f>E93</f>
        <v>6795.5</v>
      </c>
      <c r="F92" s="44">
        <f>F93</f>
        <v>10323.9</v>
      </c>
      <c r="G92" s="44">
        <f>G93</f>
        <v>10323.9</v>
      </c>
    </row>
    <row r="93" spans="1:7" ht="48.75">
      <c r="A93" s="49" t="s">
        <v>36</v>
      </c>
      <c r="B93" s="41"/>
      <c r="C93" s="41"/>
      <c r="D93" s="41"/>
      <c r="E93" s="45">
        <f>E94+E95+E96</f>
        <v>6795.5</v>
      </c>
      <c r="F93" s="45">
        <f>F94+F95+F96</f>
        <v>10323.9</v>
      </c>
      <c r="G93" s="45">
        <f>G94+G95+G96</f>
        <v>10323.9</v>
      </c>
    </row>
    <row r="94" spans="1:7" ht="72">
      <c r="A94" s="47" t="s">
        <v>13</v>
      </c>
      <c r="B94" s="41"/>
      <c r="C94" s="41"/>
      <c r="D94" s="41"/>
      <c r="E94" s="41">
        <v>6795.5</v>
      </c>
      <c r="F94" s="41">
        <v>10308.4</v>
      </c>
      <c r="G94" s="41">
        <v>10308.4</v>
      </c>
    </row>
    <row r="95" spans="1:7" ht="93.75" customHeight="1">
      <c r="A95" s="47" t="s">
        <v>15</v>
      </c>
      <c r="B95" s="41"/>
      <c r="C95" s="41"/>
      <c r="D95" s="41"/>
      <c r="E95" s="41"/>
      <c r="F95" s="41">
        <v>0</v>
      </c>
      <c r="G95" s="41">
        <v>0</v>
      </c>
    </row>
    <row r="96" spans="1:7" ht="24">
      <c r="A96" s="47" t="s">
        <v>47</v>
      </c>
      <c r="B96" s="41"/>
      <c r="C96" s="41"/>
      <c r="D96" s="41"/>
      <c r="E96" s="41"/>
      <c r="F96" s="41">
        <v>15.5</v>
      </c>
      <c r="G96" s="41">
        <v>15.5</v>
      </c>
    </row>
    <row r="97" spans="1:7" ht="36.75">
      <c r="A97" s="30" t="s">
        <v>26</v>
      </c>
      <c r="B97" s="16"/>
      <c r="C97" s="16"/>
      <c r="D97" s="16"/>
      <c r="E97" s="15">
        <f>E99+E103+E107+E111</f>
        <v>7791.200000000001</v>
      </c>
      <c r="F97" s="15">
        <f>F99+F103+F107+F111</f>
        <v>12259.9</v>
      </c>
      <c r="G97" s="15">
        <f>G99+G103+G107+G111</f>
        <v>10770.8</v>
      </c>
    </row>
    <row r="98" spans="1:7" ht="15">
      <c r="A98" s="8" t="s">
        <v>9</v>
      </c>
      <c r="B98" s="4" t="s">
        <v>27</v>
      </c>
      <c r="C98" s="16"/>
      <c r="D98" s="16"/>
      <c r="E98" s="16"/>
      <c r="F98" s="16"/>
      <c r="G98" s="16"/>
    </row>
    <row r="99" spans="1:7" ht="48.75">
      <c r="A99" s="32" t="s">
        <v>42</v>
      </c>
      <c r="B99" s="16" t="s">
        <v>46</v>
      </c>
      <c r="C99" s="15">
        <v>68</v>
      </c>
      <c r="D99" s="15">
        <v>68</v>
      </c>
      <c r="E99" s="15">
        <f>E100</f>
        <v>2980.4</v>
      </c>
      <c r="F99" s="15">
        <f>F100</f>
        <v>4589.2</v>
      </c>
      <c r="G99" s="15">
        <f>G100</f>
        <v>3879.4</v>
      </c>
    </row>
    <row r="100" spans="1:7" ht="48.75">
      <c r="A100" s="31" t="s">
        <v>28</v>
      </c>
      <c r="B100" s="16"/>
      <c r="C100" s="16"/>
      <c r="D100" s="16"/>
      <c r="E100" s="26">
        <f>E101+E102</f>
        <v>2980.4</v>
      </c>
      <c r="F100" s="26">
        <f>F101+F102</f>
        <v>4589.2</v>
      </c>
      <c r="G100" s="26">
        <f>G101+G102</f>
        <v>3879.4</v>
      </c>
    </row>
    <row r="101" spans="1:7" ht="72">
      <c r="A101" s="8" t="s">
        <v>13</v>
      </c>
      <c r="B101" s="16"/>
      <c r="C101" s="16"/>
      <c r="D101" s="16"/>
      <c r="E101" s="16">
        <v>2980.4</v>
      </c>
      <c r="F101" s="16">
        <v>4589.2</v>
      </c>
      <c r="G101" s="16">
        <v>3879.4</v>
      </c>
    </row>
    <row r="102" spans="1:7" ht="24">
      <c r="A102" s="8" t="s">
        <v>15</v>
      </c>
      <c r="B102" s="16"/>
      <c r="C102" s="16"/>
      <c r="D102" s="16"/>
      <c r="E102" s="16"/>
      <c r="F102" s="16"/>
      <c r="G102" s="16"/>
    </row>
    <row r="103" spans="1:7" ht="84.75">
      <c r="A103" s="32" t="s">
        <v>43</v>
      </c>
      <c r="B103" s="16" t="s">
        <v>2</v>
      </c>
      <c r="C103" s="15">
        <v>500</v>
      </c>
      <c r="D103" s="15">
        <v>238</v>
      </c>
      <c r="E103" s="15">
        <f>E104</f>
        <v>1406.7</v>
      </c>
      <c r="F103" s="15">
        <f>F104</f>
        <v>2341.5</v>
      </c>
      <c r="G103" s="15">
        <f>G104</f>
        <v>2250.7</v>
      </c>
    </row>
    <row r="104" spans="1:7" ht="96.75">
      <c r="A104" s="31" t="s">
        <v>30</v>
      </c>
      <c r="B104" s="16"/>
      <c r="C104" s="16"/>
      <c r="D104" s="16"/>
      <c r="E104" s="26">
        <f>E105+E106</f>
        <v>1406.7</v>
      </c>
      <c r="F104" s="26">
        <f>F105+F106</f>
        <v>2341.5</v>
      </c>
      <c r="G104" s="26">
        <f>G105+G106</f>
        <v>2250.7</v>
      </c>
    </row>
    <row r="105" spans="1:7" ht="72">
      <c r="A105" s="8" t="s">
        <v>13</v>
      </c>
      <c r="B105" s="16"/>
      <c r="C105" s="16"/>
      <c r="D105" s="16"/>
      <c r="E105" s="16">
        <v>1406.7</v>
      </c>
      <c r="F105" s="16">
        <v>2341.5</v>
      </c>
      <c r="G105" s="16">
        <v>2250.7</v>
      </c>
    </row>
    <row r="106" spans="1:7" ht="24">
      <c r="A106" s="8" t="s">
        <v>15</v>
      </c>
      <c r="B106" s="16"/>
      <c r="C106" s="16"/>
      <c r="D106" s="16"/>
      <c r="E106" s="16"/>
      <c r="F106" s="16"/>
      <c r="G106" s="16"/>
    </row>
    <row r="107" spans="1:7" ht="60.75">
      <c r="A107" s="32" t="s">
        <v>29</v>
      </c>
      <c r="B107" s="16" t="s">
        <v>2</v>
      </c>
      <c r="C107" s="15">
        <v>250</v>
      </c>
      <c r="D107" s="15">
        <v>65</v>
      </c>
      <c r="E107" s="15">
        <f>E108</f>
        <v>703.3</v>
      </c>
      <c r="F107" s="15">
        <f>F108</f>
        <v>1170.6</v>
      </c>
      <c r="G107" s="15">
        <f>G108</f>
        <v>1125.2</v>
      </c>
    </row>
    <row r="108" spans="1:7" ht="96.75">
      <c r="A108" s="31" t="s">
        <v>30</v>
      </c>
      <c r="B108" s="16"/>
      <c r="C108" s="16"/>
      <c r="D108" s="16"/>
      <c r="E108" s="26">
        <f>E109+E110</f>
        <v>703.3</v>
      </c>
      <c r="F108" s="26">
        <f>F109+F110</f>
        <v>1170.6</v>
      </c>
      <c r="G108" s="26">
        <f>G109+G110</f>
        <v>1125.2</v>
      </c>
    </row>
    <row r="109" spans="1:7" ht="72">
      <c r="A109" s="8" t="s">
        <v>13</v>
      </c>
      <c r="B109" s="16"/>
      <c r="C109" s="16"/>
      <c r="D109" s="16"/>
      <c r="E109" s="16">
        <v>703.3</v>
      </c>
      <c r="F109" s="16">
        <v>1170.6</v>
      </c>
      <c r="G109" s="16">
        <v>1125.2</v>
      </c>
    </row>
    <row r="110" spans="1:7" ht="24">
      <c r="A110" s="8" t="s">
        <v>15</v>
      </c>
      <c r="B110" s="16"/>
      <c r="C110" s="16"/>
      <c r="D110" s="16"/>
      <c r="E110" s="16"/>
      <c r="F110" s="16"/>
      <c r="G110" s="16"/>
    </row>
    <row r="111" spans="1:7" ht="156.75">
      <c r="A111" s="32" t="s">
        <v>44</v>
      </c>
      <c r="B111" s="16" t="s">
        <v>27</v>
      </c>
      <c r="C111" s="15">
        <v>600</v>
      </c>
      <c r="D111" s="15">
        <v>964</v>
      </c>
      <c r="E111" s="15">
        <f aca="true" t="shared" si="1" ref="E111:G112">E112</f>
        <v>2700.8</v>
      </c>
      <c r="F111" s="15">
        <f t="shared" si="1"/>
        <v>4158.6</v>
      </c>
      <c r="G111" s="15">
        <f t="shared" si="1"/>
        <v>3515.5</v>
      </c>
    </row>
    <row r="112" spans="1:7" ht="48.75">
      <c r="A112" s="31" t="s">
        <v>45</v>
      </c>
      <c r="B112" s="16"/>
      <c r="C112" s="16"/>
      <c r="D112" s="16"/>
      <c r="E112" s="26">
        <f t="shared" si="1"/>
        <v>2700.8</v>
      </c>
      <c r="F112" s="26">
        <f t="shared" si="1"/>
        <v>4158.6</v>
      </c>
      <c r="G112" s="26">
        <f t="shared" si="1"/>
        <v>3515.5</v>
      </c>
    </row>
    <row r="113" spans="1:7" ht="72">
      <c r="A113" s="8" t="s">
        <v>13</v>
      </c>
      <c r="B113" s="16"/>
      <c r="C113" s="16"/>
      <c r="D113" s="16"/>
      <c r="E113" s="16">
        <v>2700.8</v>
      </c>
      <c r="F113" s="16">
        <v>4158.6</v>
      </c>
      <c r="G113" s="16">
        <v>3515.5</v>
      </c>
    </row>
  </sheetData>
  <sheetProtection/>
  <mergeCells count="10">
    <mergeCell ref="F5:F6"/>
    <mergeCell ref="G5:G6"/>
    <mergeCell ref="A8:G8"/>
    <mergeCell ref="A4:A6"/>
    <mergeCell ref="B4:B6"/>
    <mergeCell ref="C4:D4"/>
    <mergeCell ref="E4:G4"/>
    <mergeCell ref="C5:C6"/>
    <mergeCell ref="D5:D6"/>
    <mergeCell ref="E5:E6"/>
  </mergeCells>
  <printOptions/>
  <pageMargins left="0.16" right="0.22" top="0.29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1.00390625" style="65" customWidth="1"/>
    <col min="2" max="2" width="13.57421875" style="65" customWidth="1"/>
    <col min="3" max="3" width="12.7109375" style="65" customWidth="1"/>
    <col min="4" max="4" width="12.8515625" style="65" customWidth="1"/>
    <col min="5" max="5" width="16.421875" style="65" customWidth="1"/>
    <col min="6" max="6" width="17.7109375" style="65" customWidth="1"/>
    <col min="7" max="7" width="14.7109375" style="65" customWidth="1"/>
    <col min="8" max="16384" width="9.140625" style="65" customWidth="1"/>
  </cols>
  <sheetData>
    <row r="1" spans="1:7" ht="42.75" customHeight="1" thickBot="1">
      <c r="A1" s="123" t="s">
        <v>139</v>
      </c>
      <c r="B1" s="123"/>
      <c r="C1" s="123"/>
      <c r="D1" s="123"/>
      <c r="E1" s="123"/>
      <c r="F1" s="123"/>
      <c r="G1" s="123"/>
    </row>
    <row r="2" spans="1:7" ht="36" customHeight="1">
      <c r="A2" s="124" t="s">
        <v>50</v>
      </c>
      <c r="B2" s="126" t="s">
        <v>4</v>
      </c>
      <c r="C2" s="126" t="s">
        <v>51</v>
      </c>
      <c r="D2" s="126"/>
      <c r="E2" s="126" t="s">
        <v>52</v>
      </c>
      <c r="F2" s="126"/>
      <c r="G2" s="128"/>
    </row>
    <row r="3" spans="1:7" ht="48.75" thickBot="1">
      <c r="A3" s="125"/>
      <c r="B3" s="127"/>
      <c r="C3" s="66" t="s">
        <v>0</v>
      </c>
      <c r="D3" s="66" t="s">
        <v>1</v>
      </c>
      <c r="E3" s="66" t="s">
        <v>53</v>
      </c>
      <c r="F3" s="66" t="s">
        <v>54</v>
      </c>
      <c r="G3" s="67" t="s">
        <v>55</v>
      </c>
    </row>
    <row r="4" spans="1:7" ht="12.75" thickBot="1">
      <c r="A4" s="68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70">
        <v>7</v>
      </c>
    </row>
    <row r="5" spans="1:7" ht="31.5" customHeight="1" thickBot="1">
      <c r="A5" s="71" t="s">
        <v>56</v>
      </c>
      <c r="B5" s="72"/>
      <c r="C5" s="72"/>
      <c r="D5" s="72"/>
      <c r="E5" s="73">
        <v>23224.5</v>
      </c>
      <c r="F5" s="73">
        <v>30235.4</v>
      </c>
      <c r="G5" s="74">
        <v>30235.4</v>
      </c>
    </row>
    <row r="6" spans="1:7" s="77" customFormat="1" ht="36">
      <c r="A6" s="75" t="s">
        <v>140</v>
      </c>
      <c r="B6" s="76"/>
      <c r="C6" s="129"/>
      <c r="D6" s="129"/>
      <c r="E6" s="129"/>
      <c r="F6" s="129"/>
      <c r="G6" s="130"/>
    </row>
    <row r="7" spans="1:7" s="77" customFormat="1" ht="12">
      <c r="A7" s="78" t="s">
        <v>57</v>
      </c>
      <c r="B7" s="51" t="s">
        <v>58</v>
      </c>
      <c r="C7" s="118"/>
      <c r="D7" s="118"/>
      <c r="E7" s="118"/>
      <c r="F7" s="118"/>
      <c r="G7" s="119"/>
    </row>
    <row r="8" spans="1:7" s="77" customFormat="1" ht="12">
      <c r="A8" s="78" t="s">
        <v>59</v>
      </c>
      <c r="B8" s="51"/>
      <c r="C8" s="51"/>
      <c r="D8" s="51"/>
      <c r="E8" s="51"/>
      <c r="F8" s="51"/>
      <c r="G8" s="79"/>
    </row>
    <row r="9" spans="1:7" s="77" customFormat="1" ht="12">
      <c r="A9" s="78" t="s">
        <v>60</v>
      </c>
      <c r="B9" s="51"/>
      <c r="C9" s="51"/>
      <c r="D9" s="51"/>
      <c r="E9" s="52"/>
      <c r="F9" s="52"/>
      <c r="G9" s="53"/>
    </row>
    <row r="10" spans="1:7" s="77" customFormat="1" ht="24.75" thickBot="1">
      <c r="A10" s="80" t="s">
        <v>141</v>
      </c>
      <c r="B10" s="81"/>
      <c r="C10" s="82">
        <v>320305</v>
      </c>
      <c r="D10" s="82">
        <v>320389</v>
      </c>
      <c r="E10" s="54">
        <v>15663.9</v>
      </c>
      <c r="F10" s="54">
        <v>19445.3</v>
      </c>
      <c r="G10" s="55">
        <v>19445.3</v>
      </c>
    </row>
    <row r="11" spans="1:7" s="77" customFormat="1" ht="36">
      <c r="A11" s="75" t="s">
        <v>142</v>
      </c>
      <c r="B11" s="76"/>
      <c r="C11" s="114"/>
      <c r="D11" s="115"/>
      <c r="E11" s="115"/>
      <c r="F11" s="115"/>
      <c r="G11" s="116"/>
    </row>
    <row r="12" spans="1:7" s="77" customFormat="1" ht="12">
      <c r="A12" s="78" t="s">
        <v>57</v>
      </c>
      <c r="B12" s="51" t="s">
        <v>58</v>
      </c>
      <c r="C12" s="120"/>
      <c r="D12" s="121"/>
      <c r="E12" s="121"/>
      <c r="F12" s="121"/>
      <c r="G12" s="122"/>
    </row>
    <row r="13" spans="1:7" s="77" customFormat="1" ht="12">
      <c r="A13" s="78" t="s">
        <v>59</v>
      </c>
      <c r="B13" s="51"/>
      <c r="C13" s="51"/>
      <c r="D13" s="51"/>
      <c r="E13" s="51"/>
      <c r="F13" s="51"/>
      <c r="G13" s="79"/>
    </row>
    <row r="14" spans="1:7" s="77" customFormat="1" ht="12">
      <c r="A14" s="78" t="s">
        <v>60</v>
      </c>
      <c r="B14" s="51"/>
      <c r="C14" s="51"/>
      <c r="D14" s="51"/>
      <c r="E14" s="52"/>
      <c r="F14" s="52"/>
      <c r="G14" s="53"/>
    </row>
    <row r="15" spans="1:7" s="77" customFormat="1" ht="24.75" thickBot="1">
      <c r="A15" s="80" t="s">
        <v>143</v>
      </c>
      <c r="B15" s="81"/>
      <c r="C15" s="82">
        <v>90277</v>
      </c>
      <c r="D15" s="82">
        <v>90391</v>
      </c>
      <c r="E15" s="54">
        <v>2833.8</v>
      </c>
      <c r="F15" s="54">
        <v>5427.5</v>
      </c>
      <c r="G15" s="55">
        <v>5427.5</v>
      </c>
    </row>
    <row r="16" spans="1:7" s="77" customFormat="1" ht="36">
      <c r="A16" s="75" t="s">
        <v>144</v>
      </c>
      <c r="B16" s="76"/>
      <c r="C16" s="114"/>
      <c r="D16" s="115"/>
      <c r="E16" s="115"/>
      <c r="F16" s="115"/>
      <c r="G16" s="116"/>
    </row>
    <row r="17" spans="1:7" s="77" customFormat="1" ht="12">
      <c r="A17" s="78" t="s">
        <v>61</v>
      </c>
      <c r="B17" s="51" t="s">
        <v>58</v>
      </c>
      <c r="C17" s="111"/>
      <c r="D17" s="112"/>
      <c r="E17" s="112"/>
      <c r="F17" s="112"/>
      <c r="G17" s="117"/>
    </row>
    <row r="18" spans="1:7" s="77" customFormat="1" ht="12">
      <c r="A18" s="78" t="s">
        <v>59</v>
      </c>
      <c r="B18" s="51"/>
      <c r="C18" s="51"/>
      <c r="D18" s="51"/>
      <c r="E18" s="51"/>
      <c r="F18" s="51"/>
      <c r="G18" s="79"/>
    </row>
    <row r="19" spans="1:7" s="77" customFormat="1" ht="12">
      <c r="A19" s="78" t="s">
        <v>60</v>
      </c>
      <c r="B19" s="51"/>
      <c r="C19" s="51"/>
      <c r="D19" s="51"/>
      <c r="E19" s="52"/>
      <c r="F19" s="52"/>
      <c r="G19" s="53"/>
    </row>
    <row r="20" spans="1:7" s="77" customFormat="1" ht="24.75" thickBot="1">
      <c r="A20" s="80" t="s">
        <v>145</v>
      </c>
      <c r="B20" s="81"/>
      <c r="C20" s="82">
        <v>301239</v>
      </c>
      <c r="D20" s="82">
        <v>292725</v>
      </c>
      <c r="E20" s="54">
        <v>1535.2</v>
      </c>
      <c r="F20" s="54">
        <v>2171</v>
      </c>
      <c r="G20" s="55">
        <v>2171</v>
      </c>
    </row>
    <row r="21" spans="1:7" s="77" customFormat="1" ht="13.5" customHeight="1">
      <c r="A21" s="75" t="s">
        <v>146</v>
      </c>
      <c r="B21" s="76"/>
      <c r="C21" s="114"/>
      <c r="D21" s="115"/>
      <c r="E21" s="115"/>
      <c r="F21" s="115"/>
      <c r="G21" s="116"/>
    </row>
    <row r="22" spans="1:7" s="77" customFormat="1" ht="12">
      <c r="A22" s="78" t="s">
        <v>61</v>
      </c>
      <c r="B22" s="51" t="s">
        <v>58</v>
      </c>
      <c r="C22" s="111"/>
      <c r="D22" s="112"/>
      <c r="E22" s="112"/>
      <c r="F22" s="112"/>
      <c r="G22" s="117"/>
    </row>
    <row r="23" spans="1:7" s="77" customFormat="1" ht="12">
      <c r="A23" s="78" t="s">
        <v>59</v>
      </c>
      <c r="B23" s="51"/>
      <c r="C23" s="51"/>
      <c r="D23" s="51"/>
      <c r="E23" s="51"/>
      <c r="F23" s="51"/>
      <c r="G23" s="79"/>
    </row>
    <row r="24" spans="1:7" s="77" customFormat="1" ht="12">
      <c r="A24" s="78" t="s">
        <v>60</v>
      </c>
      <c r="B24" s="51"/>
      <c r="C24" s="51"/>
      <c r="D24" s="51"/>
      <c r="E24" s="52"/>
      <c r="F24" s="52"/>
      <c r="G24" s="53"/>
    </row>
    <row r="25" spans="1:7" s="77" customFormat="1" ht="24.75" thickBot="1">
      <c r="A25" s="80" t="s">
        <v>147</v>
      </c>
      <c r="B25" s="81"/>
      <c r="C25" s="82">
        <v>2430</v>
      </c>
      <c r="D25" s="82">
        <v>2552</v>
      </c>
      <c r="E25" s="54">
        <v>955.4</v>
      </c>
      <c r="F25" s="54">
        <v>955.4</v>
      </c>
      <c r="G25" s="55">
        <v>955.4</v>
      </c>
    </row>
    <row r="26" spans="1:7" s="77" customFormat="1" ht="24">
      <c r="A26" s="75" t="s">
        <v>148</v>
      </c>
      <c r="B26" s="76"/>
      <c r="C26" s="114"/>
      <c r="D26" s="115"/>
      <c r="E26" s="115"/>
      <c r="F26" s="115"/>
      <c r="G26" s="116"/>
    </row>
    <row r="27" spans="1:7" s="77" customFormat="1" ht="21.75" customHeight="1">
      <c r="A27" s="78" t="s">
        <v>149</v>
      </c>
      <c r="B27" s="51" t="s">
        <v>58</v>
      </c>
      <c r="C27" s="111"/>
      <c r="D27" s="112"/>
      <c r="E27" s="112"/>
      <c r="F27" s="112"/>
      <c r="G27" s="117"/>
    </row>
    <row r="28" spans="1:7" s="77" customFormat="1" ht="12">
      <c r="A28" s="78" t="s">
        <v>59</v>
      </c>
      <c r="B28" s="51"/>
      <c r="C28" s="51"/>
      <c r="D28" s="51"/>
      <c r="E28" s="51"/>
      <c r="F28" s="51"/>
      <c r="G28" s="79"/>
    </row>
    <row r="29" spans="1:7" s="77" customFormat="1" ht="12">
      <c r="A29" s="78" t="s">
        <v>60</v>
      </c>
      <c r="B29" s="51"/>
      <c r="C29" s="51"/>
      <c r="D29" s="51"/>
      <c r="E29" s="52"/>
      <c r="F29" s="52"/>
      <c r="G29" s="53"/>
    </row>
    <row r="30" spans="1:7" s="77" customFormat="1" ht="12.75" thickBot="1">
      <c r="A30" s="80" t="s">
        <v>150</v>
      </c>
      <c r="B30" s="81"/>
      <c r="C30" s="82">
        <v>160</v>
      </c>
      <c r="D30" s="82">
        <v>160</v>
      </c>
      <c r="E30" s="54">
        <v>1876.2</v>
      </c>
      <c r="F30" s="54">
        <v>1876.2</v>
      </c>
      <c r="G30" s="55">
        <v>1876.2</v>
      </c>
    </row>
    <row r="31" spans="1:7" s="77" customFormat="1" ht="24">
      <c r="A31" s="75" t="s">
        <v>151</v>
      </c>
      <c r="B31" s="76"/>
      <c r="C31" s="114"/>
      <c r="D31" s="115"/>
      <c r="E31" s="115"/>
      <c r="F31" s="115"/>
      <c r="G31" s="116"/>
    </row>
    <row r="32" spans="1:7" s="77" customFormat="1" ht="12">
      <c r="A32" s="78" t="s">
        <v>152</v>
      </c>
      <c r="B32" s="51" t="s">
        <v>58</v>
      </c>
      <c r="C32" s="111"/>
      <c r="D32" s="112"/>
      <c r="E32" s="112"/>
      <c r="F32" s="112"/>
      <c r="G32" s="117"/>
    </row>
    <row r="33" spans="1:7" s="77" customFormat="1" ht="12">
      <c r="A33" s="78" t="s">
        <v>59</v>
      </c>
      <c r="B33" s="51"/>
      <c r="C33" s="51"/>
      <c r="D33" s="51"/>
      <c r="E33" s="51"/>
      <c r="F33" s="51"/>
      <c r="G33" s="79"/>
    </row>
    <row r="34" spans="1:7" s="77" customFormat="1" ht="12">
      <c r="A34" s="78" t="s">
        <v>60</v>
      </c>
      <c r="B34" s="51"/>
      <c r="C34" s="51"/>
      <c r="D34" s="51"/>
      <c r="E34" s="52"/>
      <c r="F34" s="52"/>
      <c r="G34" s="53"/>
    </row>
    <row r="35" spans="1:7" s="77" customFormat="1" ht="12.75" thickBot="1">
      <c r="A35" s="80" t="s">
        <v>153</v>
      </c>
      <c r="B35" s="81"/>
      <c r="C35" s="82">
        <v>90</v>
      </c>
      <c r="D35" s="82">
        <v>90</v>
      </c>
      <c r="E35" s="54">
        <v>360</v>
      </c>
      <c r="F35" s="54">
        <v>360</v>
      </c>
      <c r="G35" s="55">
        <v>360</v>
      </c>
    </row>
    <row r="36" spans="1:7" s="77" customFormat="1" ht="15.75" thickBot="1">
      <c r="A36" s="83" t="s">
        <v>62</v>
      </c>
      <c r="B36" s="84"/>
      <c r="C36" s="84"/>
      <c r="D36" s="84"/>
      <c r="E36" s="85">
        <v>23178.6</v>
      </c>
      <c r="F36" s="85">
        <v>30562.5</v>
      </c>
      <c r="G36" s="86">
        <v>30562.5</v>
      </c>
    </row>
    <row r="37" spans="1:7" s="77" customFormat="1" ht="12">
      <c r="A37" s="75" t="s">
        <v>63</v>
      </c>
      <c r="B37" s="76"/>
      <c r="C37" s="114"/>
      <c r="D37" s="115"/>
      <c r="E37" s="115"/>
      <c r="F37" s="115"/>
      <c r="G37" s="116"/>
    </row>
    <row r="38" spans="1:7" s="77" customFormat="1" ht="12">
      <c r="A38" s="78" t="s">
        <v>64</v>
      </c>
      <c r="B38" s="51" t="s">
        <v>58</v>
      </c>
      <c r="C38" s="111"/>
      <c r="D38" s="112"/>
      <c r="E38" s="112"/>
      <c r="F38" s="112"/>
      <c r="G38" s="117"/>
    </row>
    <row r="39" spans="1:7" s="77" customFormat="1" ht="24">
      <c r="A39" s="78" t="s">
        <v>65</v>
      </c>
      <c r="B39" s="51"/>
      <c r="C39" s="51"/>
      <c r="D39" s="51"/>
      <c r="E39" s="51"/>
      <c r="F39" s="51"/>
      <c r="G39" s="79"/>
    </row>
    <row r="40" spans="1:7" s="77" customFormat="1" ht="12">
      <c r="A40" s="78" t="s">
        <v>66</v>
      </c>
      <c r="B40" s="51"/>
      <c r="C40" s="51"/>
      <c r="D40" s="51"/>
      <c r="E40" s="52"/>
      <c r="F40" s="52"/>
      <c r="G40" s="53"/>
    </row>
    <row r="41" spans="1:7" s="77" customFormat="1" ht="12.75" thickBot="1">
      <c r="A41" s="80" t="s">
        <v>67</v>
      </c>
      <c r="B41" s="81"/>
      <c r="C41" s="51">
        <v>4</v>
      </c>
      <c r="D41" s="51">
        <v>4</v>
      </c>
      <c r="E41" s="54">
        <v>3672.1</v>
      </c>
      <c r="F41" s="54">
        <v>4290.1</v>
      </c>
      <c r="G41" s="55">
        <v>4290.1</v>
      </c>
    </row>
    <row r="42" spans="1:7" s="77" customFormat="1" ht="24">
      <c r="A42" s="75" t="s">
        <v>68</v>
      </c>
      <c r="B42" s="76"/>
      <c r="C42" s="114"/>
      <c r="D42" s="115"/>
      <c r="E42" s="115"/>
      <c r="F42" s="115"/>
      <c r="G42" s="116"/>
    </row>
    <row r="43" spans="1:7" s="77" customFormat="1" ht="12">
      <c r="A43" s="78" t="s">
        <v>69</v>
      </c>
      <c r="B43" s="51" t="s">
        <v>71</v>
      </c>
      <c r="C43" s="111"/>
      <c r="D43" s="112"/>
      <c r="E43" s="112"/>
      <c r="F43" s="112"/>
      <c r="G43" s="117"/>
    </row>
    <row r="44" spans="1:7" s="77" customFormat="1" ht="24">
      <c r="A44" s="78" t="s">
        <v>65</v>
      </c>
      <c r="B44" s="51"/>
      <c r="C44" s="51"/>
      <c r="D44" s="51"/>
      <c r="E44" s="51"/>
      <c r="F44" s="51"/>
      <c r="G44" s="79"/>
    </row>
    <row r="45" spans="1:7" s="77" customFormat="1" ht="12">
      <c r="A45" s="78" t="s">
        <v>66</v>
      </c>
      <c r="B45" s="51"/>
      <c r="C45" s="51"/>
      <c r="D45" s="51"/>
      <c r="E45" s="52"/>
      <c r="F45" s="52"/>
      <c r="G45" s="53"/>
    </row>
    <row r="46" spans="1:7" s="77" customFormat="1" ht="24.75" thickBot="1">
      <c r="A46" s="80" t="s">
        <v>70</v>
      </c>
      <c r="B46" s="81"/>
      <c r="C46" s="87">
        <v>15400</v>
      </c>
      <c r="D46" s="87">
        <v>15400</v>
      </c>
      <c r="E46" s="54">
        <v>11541.6</v>
      </c>
      <c r="F46" s="54">
        <v>15876</v>
      </c>
      <c r="G46" s="55">
        <v>15876</v>
      </c>
    </row>
    <row r="47" spans="1:7" s="77" customFormat="1" ht="28.5" customHeight="1">
      <c r="A47" s="75" t="s">
        <v>72</v>
      </c>
      <c r="B47" s="76"/>
      <c r="C47" s="114"/>
      <c r="D47" s="115"/>
      <c r="E47" s="115"/>
      <c r="F47" s="115"/>
      <c r="G47" s="116"/>
    </row>
    <row r="48" spans="1:7" s="77" customFormat="1" ht="21" customHeight="1">
      <c r="A48" s="78" t="s">
        <v>69</v>
      </c>
      <c r="B48" s="51" t="s">
        <v>71</v>
      </c>
      <c r="C48" s="111"/>
      <c r="D48" s="112"/>
      <c r="E48" s="112"/>
      <c r="F48" s="112"/>
      <c r="G48" s="117"/>
    </row>
    <row r="49" spans="1:7" s="77" customFormat="1" ht="21" customHeight="1">
      <c r="A49" s="78" t="s">
        <v>65</v>
      </c>
      <c r="B49" s="51"/>
      <c r="C49" s="51"/>
      <c r="D49" s="51"/>
      <c r="E49" s="51"/>
      <c r="F49" s="51"/>
      <c r="G49" s="79"/>
    </row>
    <row r="50" spans="1:7" s="77" customFormat="1" ht="12">
      <c r="A50" s="78" t="s">
        <v>66</v>
      </c>
      <c r="B50" s="51"/>
      <c r="C50" s="51"/>
      <c r="D50" s="51"/>
      <c r="E50" s="52"/>
      <c r="F50" s="52"/>
      <c r="G50" s="53"/>
    </row>
    <row r="51" spans="1:7" s="77" customFormat="1" ht="24.75" thickBot="1">
      <c r="A51" s="78" t="s">
        <v>73</v>
      </c>
      <c r="B51" s="51"/>
      <c r="C51" s="87">
        <v>6560</v>
      </c>
      <c r="D51" s="87">
        <v>6560</v>
      </c>
      <c r="E51" s="52">
        <v>5084.5</v>
      </c>
      <c r="F51" s="52">
        <v>7516</v>
      </c>
      <c r="G51" s="53">
        <v>7516</v>
      </c>
    </row>
    <row r="52" spans="1:7" s="77" customFormat="1" ht="24">
      <c r="A52" s="75" t="s">
        <v>154</v>
      </c>
      <c r="B52" s="76"/>
      <c r="C52" s="114"/>
      <c r="D52" s="115"/>
      <c r="E52" s="115"/>
      <c r="F52" s="115"/>
      <c r="G52" s="116"/>
    </row>
    <row r="53" spans="1:7" s="77" customFormat="1" ht="12">
      <c r="A53" s="78" t="s">
        <v>74</v>
      </c>
      <c r="B53" s="51" t="s">
        <v>75</v>
      </c>
      <c r="C53" s="111"/>
      <c r="D53" s="112"/>
      <c r="E53" s="112"/>
      <c r="F53" s="112"/>
      <c r="G53" s="117"/>
    </row>
    <row r="54" spans="1:7" s="77" customFormat="1" ht="24">
      <c r="A54" s="78" t="s">
        <v>65</v>
      </c>
      <c r="B54" s="51"/>
      <c r="C54" s="51"/>
      <c r="D54" s="51"/>
      <c r="E54" s="51"/>
      <c r="F54" s="51"/>
      <c r="G54" s="79"/>
    </row>
    <row r="55" spans="1:7" s="77" customFormat="1" ht="12">
      <c r="A55" s="78" t="s">
        <v>66</v>
      </c>
      <c r="B55" s="51"/>
      <c r="C55" s="51"/>
      <c r="D55" s="51"/>
      <c r="E55" s="52"/>
      <c r="F55" s="52"/>
      <c r="G55" s="53"/>
    </row>
    <row r="56" spans="1:7" s="77" customFormat="1" ht="24.75" thickBot="1">
      <c r="A56" s="88" t="s">
        <v>155</v>
      </c>
      <c r="B56" s="89"/>
      <c r="C56" s="89">
        <v>6</v>
      </c>
      <c r="D56" s="89">
        <v>6</v>
      </c>
      <c r="E56" s="90">
        <v>2880.4</v>
      </c>
      <c r="F56" s="90">
        <v>2880.4</v>
      </c>
      <c r="G56" s="91">
        <v>2880.4</v>
      </c>
    </row>
    <row r="57" spans="1:7" s="77" customFormat="1" ht="15.75" thickBot="1">
      <c r="A57" s="83" t="s">
        <v>156</v>
      </c>
      <c r="B57" s="84"/>
      <c r="C57" s="84"/>
      <c r="D57" s="84"/>
      <c r="E57" s="85">
        <v>47775.3</v>
      </c>
      <c r="F57" s="85">
        <v>67868.9</v>
      </c>
      <c r="G57" s="86">
        <v>67868.96</v>
      </c>
    </row>
    <row r="58" spans="1:7" s="77" customFormat="1" ht="24">
      <c r="A58" s="75" t="s">
        <v>76</v>
      </c>
      <c r="B58" s="76"/>
      <c r="C58" s="114"/>
      <c r="D58" s="115"/>
      <c r="E58" s="115"/>
      <c r="F58" s="115"/>
      <c r="G58" s="116"/>
    </row>
    <row r="59" spans="1:7" s="77" customFormat="1" ht="12">
      <c r="A59" s="78" t="s">
        <v>157</v>
      </c>
      <c r="B59" s="51" t="s">
        <v>75</v>
      </c>
      <c r="C59" s="111"/>
      <c r="D59" s="112"/>
      <c r="E59" s="112"/>
      <c r="F59" s="112"/>
      <c r="G59" s="117"/>
    </row>
    <row r="60" spans="1:7" s="77" customFormat="1" ht="24">
      <c r="A60" s="78" t="s">
        <v>65</v>
      </c>
      <c r="B60" s="51"/>
      <c r="C60" s="51"/>
      <c r="D60" s="51"/>
      <c r="E60" s="51"/>
      <c r="F60" s="51"/>
      <c r="G60" s="79"/>
    </row>
    <row r="61" spans="1:7" s="77" customFormat="1" ht="12">
      <c r="A61" s="78" t="s">
        <v>77</v>
      </c>
      <c r="B61" s="51"/>
      <c r="C61" s="51"/>
      <c r="D61" s="51"/>
      <c r="E61" s="52"/>
      <c r="F61" s="52"/>
      <c r="G61" s="53"/>
    </row>
    <row r="62" spans="1:7" s="77" customFormat="1" ht="24.75" thickBot="1">
      <c r="A62" s="80" t="s">
        <v>78</v>
      </c>
      <c r="B62" s="81"/>
      <c r="C62" s="82">
        <v>135</v>
      </c>
      <c r="D62" s="82">
        <v>136</v>
      </c>
      <c r="E62" s="54">
        <v>19587.9</v>
      </c>
      <c r="F62" s="54">
        <v>33329.3</v>
      </c>
      <c r="G62" s="55">
        <v>33329.3</v>
      </c>
    </row>
    <row r="63" spans="1:7" s="77" customFormat="1" ht="24">
      <c r="A63" s="75" t="s">
        <v>154</v>
      </c>
      <c r="B63" s="76"/>
      <c r="C63" s="114"/>
      <c r="D63" s="115"/>
      <c r="E63" s="115"/>
      <c r="F63" s="115"/>
      <c r="G63" s="116"/>
    </row>
    <row r="64" spans="1:7" s="77" customFormat="1" ht="12">
      <c r="A64" s="78" t="s">
        <v>74</v>
      </c>
      <c r="B64" s="51" t="s">
        <v>75</v>
      </c>
      <c r="C64" s="111"/>
      <c r="D64" s="112"/>
      <c r="E64" s="112"/>
      <c r="F64" s="112"/>
      <c r="G64" s="117"/>
    </row>
    <row r="65" spans="1:7" s="77" customFormat="1" ht="24.75" customHeight="1">
      <c r="A65" s="78" t="s">
        <v>65</v>
      </c>
      <c r="B65" s="51"/>
      <c r="C65" s="51"/>
      <c r="D65" s="51"/>
      <c r="E65" s="51"/>
      <c r="F65" s="51"/>
      <c r="G65" s="79"/>
    </row>
    <row r="66" spans="1:7" s="77" customFormat="1" ht="12">
      <c r="A66" s="78" t="s">
        <v>77</v>
      </c>
      <c r="B66" s="51"/>
      <c r="C66" s="51"/>
      <c r="D66" s="51"/>
      <c r="E66" s="52"/>
      <c r="F66" s="52"/>
      <c r="G66" s="53"/>
    </row>
    <row r="67" spans="1:7" s="77" customFormat="1" ht="24.75" thickBot="1">
      <c r="A67" s="80" t="s">
        <v>155</v>
      </c>
      <c r="B67" s="81"/>
      <c r="C67" s="51">
        <v>686</v>
      </c>
      <c r="D67" s="51">
        <v>689</v>
      </c>
      <c r="E67" s="54">
        <v>26904.1</v>
      </c>
      <c r="F67" s="54">
        <v>32956.3</v>
      </c>
      <c r="G67" s="55">
        <v>32956.36</v>
      </c>
    </row>
    <row r="68" spans="1:7" s="77" customFormat="1" ht="24">
      <c r="A68" s="75" t="s">
        <v>158</v>
      </c>
      <c r="B68" s="76"/>
      <c r="C68" s="114"/>
      <c r="D68" s="115"/>
      <c r="E68" s="115"/>
      <c r="F68" s="115"/>
      <c r="G68" s="116"/>
    </row>
    <row r="69" spans="1:7" s="77" customFormat="1" ht="12">
      <c r="A69" s="78" t="s">
        <v>74</v>
      </c>
      <c r="B69" s="51" t="s">
        <v>75</v>
      </c>
      <c r="C69" s="111"/>
      <c r="D69" s="112"/>
      <c r="E69" s="112"/>
      <c r="F69" s="112"/>
      <c r="G69" s="117"/>
    </row>
    <row r="70" spans="1:7" s="77" customFormat="1" ht="24">
      <c r="A70" s="78" t="s">
        <v>65</v>
      </c>
      <c r="B70" s="51"/>
      <c r="C70" s="51"/>
      <c r="D70" s="51"/>
      <c r="E70" s="51"/>
      <c r="F70" s="51"/>
      <c r="G70" s="79"/>
    </row>
    <row r="71" spans="1:7" s="77" customFormat="1" ht="12">
      <c r="A71" s="78" t="s">
        <v>77</v>
      </c>
      <c r="B71" s="51"/>
      <c r="C71" s="51"/>
      <c r="D71" s="51"/>
      <c r="E71" s="52"/>
      <c r="F71" s="52"/>
      <c r="G71" s="53"/>
    </row>
    <row r="72" spans="1:7" s="77" customFormat="1" ht="24.75" thickBot="1">
      <c r="A72" s="88" t="s">
        <v>159</v>
      </c>
      <c r="B72" s="89"/>
      <c r="C72" s="89">
        <v>34</v>
      </c>
      <c r="D72" s="89">
        <v>32</v>
      </c>
      <c r="E72" s="90">
        <v>1283.3</v>
      </c>
      <c r="F72" s="90">
        <v>1583.3</v>
      </c>
      <c r="G72" s="91">
        <v>1583.3</v>
      </c>
    </row>
    <row r="73" spans="1:7" s="77" customFormat="1" ht="15.75" thickBot="1">
      <c r="A73" s="83" t="s">
        <v>79</v>
      </c>
      <c r="B73" s="84"/>
      <c r="C73" s="84"/>
      <c r="D73" s="84"/>
      <c r="E73" s="85">
        <v>24994.5</v>
      </c>
      <c r="F73" s="85">
        <v>36790.2</v>
      </c>
      <c r="G73" s="86">
        <v>36790.2</v>
      </c>
    </row>
    <row r="74" spans="1:7" s="77" customFormat="1" ht="24">
      <c r="A74" s="75" t="s">
        <v>160</v>
      </c>
      <c r="B74" s="76"/>
      <c r="C74" s="114"/>
      <c r="D74" s="115"/>
      <c r="E74" s="115"/>
      <c r="F74" s="115"/>
      <c r="G74" s="116"/>
    </row>
    <row r="75" spans="1:7" s="77" customFormat="1" ht="12">
      <c r="A75" s="78" t="s">
        <v>80</v>
      </c>
      <c r="B75" s="51" t="s">
        <v>71</v>
      </c>
      <c r="C75" s="111"/>
      <c r="D75" s="112"/>
      <c r="E75" s="112"/>
      <c r="F75" s="112"/>
      <c r="G75" s="113"/>
    </row>
    <row r="76" spans="1:7" s="77" customFormat="1" ht="12">
      <c r="A76" s="78" t="s">
        <v>81</v>
      </c>
      <c r="B76" s="51"/>
      <c r="C76" s="51"/>
      <c r="D76" s="51"/>
      <c r="E76" s="51"/>
      <c r="F76" s="51"/>
      <c r="G76" s="79"/>
    </row>
    <row r="77" spans="1:7" s="77" customFormat="1" ht="12">
      <c r="A77" s="78" t="s">
        <v>82</v>
      </c>
      <c r="B77" s="51"/>
      <c r="C77" s="51"/>
      <c r="D77" s="51"/>
      <c r="E77" s="52"/>
      <c r="F77" s="52"/>
      <c r="G77" s="53"/>
    </row>
    <row r="78" spans="1:7" s="77" customFormat="1" ht="24.75" thickBot="1">
      <c r="A78" s="80" t="s">
        <v>161</v>
      </c>
      <c r="B78" s="89"/>
      <c r="C78" s="92">
        <v>59000</v>
      </c>
      <c r="D78" s="92">
        <v>59000</v>
      </c>
      <c r="E78" s="90">
        <v>6485.6</v>
      </c>
      <c r="F78" s="90">
        <v>8735.9</v>
      </c>
      <c r="G78" s="91">
        <v>8735.9</v>
      </c>
    </row>
    <row r="79" spans="1:7" s="77" customFormat="1" ht="24">
      <c r="A79" s="75" t="s">
        <v>162</v>
      </c>
      <c r="B79" s="76"/>
      <c r="C79" s="114"/>
      <c r="D79" s="115"/>
      <c r="E79" s="115"/>
      <c r="F79" s="115"/>
      <c r="G79" s="116"/>
    </row>
    <row r="80" spans="1:7" s="77" customFormat="1" ht="12">
      <c r="A80" s="78" t="s">
        <v>80</v>
      </c>
      <c r="B80" s="51" t="s">
        <v>71</v>
      </c>
      <c r="C80" s="111"/>
      <c r="D80" s="112"/>
      <c r="E80" s="112"/>
      <c r="F80" s="112"/>
      <c r="G80" s="113"/>
    </row>
    <row r="81" spans="1:7" s="77" customFormat="1" ht="12">
      <c r="A81" s="78" t="s">
        <v>81</v>
      </c>
      <c r="B81" s="51"/>
      <c r="C81" s="51"/>
      <c r="D81" s="51"/>
      <c r="E81" s="51"/>
      <c r="F81" s="51"/>
      <c r="G81" s="79"/>
    </row>
    <row r="82" spans="1:7" s="77" customFormat="1" ht="12">
      <c r="A82" s="78" t="s">
        <v>82</v>
      </c>
      <c r="B82" s="51"/>
      <c r="C82" s="51"/>
      <c r="D82" s="51"/>
      <c r="E82" s="52"/>
      <c r="F82" s="52"/>
      <c r="G82" s="53"/>
    </row>
    <row r="83" spans="1:7" s="77" customFormat="1" ht="24.75" thickBot="1">
      <c r="A83" s="80" t="s">
        <v>163</v>
      </c>
      <c r="B83" s="81"/>
      <c r="C83" s="82">
        <v>31000</v>
      </c>
      <c r="D83" s="82">
        <v>31000</v>
      </c>
      <c r="E83" s="54">
        <v>1178.6</v>
      </c>
      <c r="F83" s="54">
        <v>2124.7</v>
      </c>
      <c r="G83" s="55">
        <v>2124.7</v>
      </c>
    </row>
    <row r="84" spans="1:7" s="77" customFormat="1" ht="36">
      <c r="A84" s="75" t="s">
        <v>83</v>
      </c>
      <c r="B84" s="76"/>
      <c r="C84" s="114"/>
      <c r="D84" s="115"/>
      <c r="E84" s="115"/>
      <c r="F84" s="115"/>
      <c r="G84" s="116"/>
    </row>
    <row r="85" spans="1:7" s="77" customFormat="1" ht="12">
      <c r="A85" s="78" t="s">
        <v>84</v>
      </c>
      <c r="B85" s="51" t="s">
        <v>75</v>
      </c>
      <c r="C85" s="111"/>
      <c r="D85" s="112"/>
      <c r="E85" s="112"/>
      <c r="F85" s="112"/>
      <c r="G85" s="117"/>
    </row>
    <row r="86" spans="1:7" s="77" customFormat="1" ht="12">
      <c r="A86" s="78" t="s">
        <v>81</v>
      </c>
      <c r="B86" s="51"/>
      <c r="C86" s="51"/>
      <c r="D86" s="51"/>
      <c r="E86" s="51"/>
      <c r="F86" s="51"/>
      <c r="G86" s="79"/>
    </row>
    <row r="87" spans="1:7" s="77" customFormat="1" ht="31.5" customHeight="1">
      <c r="A87" s="78" t="s">
        <v>82</v>
      </c>
      <c r="B87" s="51"/>
      <c r="C87" s="51"/>
      <c r="D87" s="51"/>
      <c r="E87" s="52"/>
      <c r="F87" s="52"/>
      <c r="G87" s="53"/>
    </row>
    <row r="88" spans="1:7" s="77" customFormat="1" ht="27" customHeight="1" thickBot="1">
      <c r="A88" s="80" t="s">
        <v>85</v>
      </c>
      <c r="B88" s="81"/>
      <c r="C88" s="87">
        <v>152700</v>
      </c>
      <c r="D88" s="87">
        <v>153640</v>
      </c>
      <c r="E88" s="54">
        <v>11786.1</v>
      </c>
      <c r="F88" s="54">
        <v>18786.2</v>
      </c>
      <c r="G88" s="55">
        <v>18786.2</v>
      </c>
    </row>
    <row r="89" spans="1:7" s="77" customFormat="1" ht="24">
      <c r="A89" s="75" t="s">
        <v>164</v>
      </c>
      <c r="B89" s="76"/>
      <c r="C89" s="114"/>
      <c r="D89" s="115"/>
      <c r="E89" s="115"/>
      <c r="F89" s="115"/>
      <c r="G89" s="116"/>
    </row>
    <row r="90" spans="1:7" s="77" customFormat="1" ht="12">
      <c r="A90" s="78" t="s">
        <v>86</v>
      </c>
      <c r="B90" s="51" t="s">
        <v>75</v>
      </c>
      <c r="C90" s="111"/>
      <c r="D90" s="112"/>
      <c r="E90" s="112"/>
      <c r="F90" s="112"/>
      <c r="G90" s="117"/>
    </row>
    <row r="91" spans="1:7" s="77" customFormat="1" ht="12">
      <c r="A91" s="78" t="s">
        <v>81</v>
      </c>
      <c r="B91" s="51"/>
      <c r="C91" s="51"/>
      <c r="D91" s="51"/>
      <c r="E91" s="51"/>
      <c r="F91" s="51"/>
      <c r="G91" s="79"/>
    </row>
    <row r="92" spans="1:7" s="77" customFormat="1" ht="12">
      <c r="A92" s="78" t="s">
        <v>82</v>
      </c>
      <c r="B92" s="51"/>
      <c r="C92" s="51"/>
      <c r="D92" s="51"/>
      <c r="E92" s="52"/>
      <c r="F92" s="52"/>
      <c r="G92" s="53"/>
    </row>
    <row r="93" spans="1:7" s="77" customFormat="1" ht="24.75" thickBot="1">
      <c r="A93" s="80" t="s">
        <v>165</v>
      </c>
      <c r="B93" s="89"/>
      <c r="C93" s="89">
        <v>6</v>
      </c>
      <c r="D93" s="89">
        <v>6</v>
      </c>
      <c r="E93" s="90">
        <v>83.8</v>
      </c>
      <c r="F93" s="90">
        <v>83.8</v>
      </c>
      <c r="G93" s="91">
        <v>83.8</v>
      </c>
    </row>
    <row r="94" spans="1:7" s="77" customFormat="1" ht="24">
      <c r="A94" s="75" t="s">
        <v>166</v>
      </c>
      <c r="B94" s="76"/>
      <c r="C94" s="114"/>
      <c r="D94" s="115"/>
      <c r="E94" s="115"/>
      <c r="F94" s="115"/>
      <c r="G94" s="116"/>
    </row>
    <row r="95" spans="1:7" s="77" customFormat="1" ht="12">
      <c r="A95" s="78" t="s">
        <v>86</v>
      </c>
      <c r="B95" s="51" t="s">
        <v>75</v>
      </c>
      <c r="C95" s="111"/>
      <c r="D95" s="112"/>
      <c r="E95" s="112"/>
      <c r="F95" s="112"/>
      <c r="G95" s="117"/>
    </row>
    <row r="96" spans="1:7" s="77" customFormat="1" ht="12">
      <c r="A96" s="78" t="s">
        <v>81</v>
      </c>
      <c r="B96" s="51"/>
      <c r="C96" s="51"/>
      <c r="D96" s="51"/>
      <c r="E96" s="51"/>
      <c r="F96" s="51"/>
      <c r="G96" s="79"/>
    </row>
    <row r="97" spans="1:7" s="77" customFormat="1" ht="12">
      <c r="A97" s="78" t="s">
        <v>82</v>
      </c>
      <c r="B97" s="51"/>
      <c r="C97" s="51"/>
      <c r="D97" s="51"/>
      <c r="E97" s="52"/>
      <c r="F97" s="52"/>
      <c r="G97" s="53"/>
    </row>
    <row r="98" spans="1:7" s="77" customFormat="1" ht="24.75" thickBot="1">
      <c r="A98" s="80" t="s">
        <v>167</v>
      </c>
      <c r="B98" s="81"/>
      <c r="C98" s="81">
        <v>12</v>
      </c>
      <c r="D98" s="81">
        <v>12</v>
      </c>
      <c r="E98" s="54">
        <v>471.5</v>
      </c>
      <c r="F98" s="54">
        <v>471.5</v>
      </c>
      <c r="G98" s="55">
        <v>471.5</v>
      </c>
    </row>
    <row r="99" spans="1:7" s="77" customFormat="1" ht="24">
      <c r="A99" s="75" t="s">
        <v>168</v>
      </c>
      <c r="B99" s="76"/>
      <c r="C99" s="114"/>
      <c r="D99" s="115"/>
      <c r="E99" s="115"/>
      <c r="F99" s="115"/>
      <c r="G99" s="116"/>
    </row>
    <row r="100" spans="1:7" s="77" customFormat="1" ht="12">
      <c r="A100" s="78" t="s">
        <v>74</v>
      </c>
      <c r="B100" s="51" t="s">
        <v>75</v>
      </c>
      <c r="C100" s="111"/>
      <c r="D100" s="112"/>
      <c r="E100" s="112"/>
      <c r="F100" s="112"/>
      <c r="G100" s="117"/>
    </row>
    <row r="101" spans="1:7" s="77" customFormat="1" ht="12">
      <c r="A101" s="78" t="s">
        <v>81</v>
      </c>
      <c r="B101" s="51"/>
      <c r="C101" s="51"/>
      <c r="D101" s="51"/>
      <c r="E101" s="51"/>
      <c r="F101" s="51"/>
      <c r="G101" s="79"/>
    </row>
    <row r="102" spans="1:7" s="77" customFormat="1" ht="12">
      <c r="A102" s="78" t="s">
        <v>82</v>
      </c>
      <c r="B102" s="51"/>
      <c r="C102" s="51"/>
      <c r="D102" s="51"/>
      <c r="E102" s="52"/>
      <c r="F102" s="52"/>
      <c r="G102" s="53"/>
    </row>
    <row r="103" spans="1:7" s="77" customFormat="1" ht="24.75" thickBot="1">
      <c r="A103" s="80" t="s">
        <v>169</v>
      </c>
      <c r="B103" s="89"/>
      <c r="C103" s="89">
        <v>6</v>
      </c>
      <c r="D103" s="89">
        <v>6</v>
      </c>
      <c r="E103" s="90">
        <v>478.1</v>
      </c>
      <c r="F103" s="90">
        <v>478.1</v>
      </c>
      <c r="G103" s="91">
        <v>478.1</v>
      </c>
    </row>
    <row r="104" spans="1:7" s="77" customFormat="1" ht="24">
      <c r="A104" s="75" t="s">
        <v>170</v>
      </c>
      <c r="B104" s="76"/>
      <c r="C104" s="114"/>
      <c r="D104" s="115"/>
      <c r="E104" s="115"/>
      <c r="F104" s="115"/>
      <c r="G104" s="116"/>
    </row>
    <row r="105" spans="1:7" s="77" customFormat="1" ht="12">
      <c r="A105" s="78" t="s">
        <v>74</v>
      </c>
      <c r="B105" s="51" t="s">
        <v>75</v>
      </c>
      <c r="C105" s="111"/>
      <c r="D105" s="112"/>
      <c r="E105" s="112"/>
      <c r="F105" s="112"/>
      <c r="G105" s="117"/>
    </row>
    <row r="106" spans="1:7" s="77" customFormat="1" ht="12">
      <c r="A106" s="78" t="s">
        <v>81</v>
      </c>
      <c r="B106" s="51"/>
      <c r="C106" s="51"/>
      <c r="D106" s="51"/>
      <c r="E106" s="51"/>
      <c r="F106" s="51"/>
      <c r="G106" s="79"/>
    </row>
    <row r="107" spans="1:7" s="77" customFormat="1" ht="12">
      <c r="A107" s="78" t="s">
        <v>82</v>
      </c>
      <c r="B107" s="51"/>
      <c r="C107" s="51"/>
      <c r="D107" s="51"/>
      <c r="E107" s="52"/>
      <c r="F107" s="52"/>
      <c r="G107" s="53"/>
    </row>
    <row r="108" spans="1:7" s="77" customFormat="1" ht="24.75" thickBot="1">
      <c r="A108" s="80" t="s">
        <v>171</v>
      </c>
      <c r="B108" s="81"/>
      <c r="C108" s="82">
        <v>1620</v>
      </c>
      <c r="D108" s="82">
        <v>1669</v>
      </c>
      <c r="E108" s="54">
        <v>3535.8</v>
      </c>
      <c r="F108" s="54">
        <v>5135</v>
      </c>
      <c r="G108" s="55">
        <v>5135</v>
      </c>
    </row>
    <row r="109" spans="1:7" s="77" customFormat="1" ht="24">
      <c r="A109" s="75" t="s">
        <v>172</v>
      </c>
      <c r="B109" s="76"/>
      <c r="C109" s="114"/>
      <c r="D109" s="115"/>
      <c r="E109" s="115"/>
      <c r="F109" s="115"/>
      <c r="G109" s="116"/>
    </row>
    <row r="110" spans="1:7" s="77" customFormat="1" ht="12">
      <c r="A110" s="78" t="s">
        <v>84</v>
      </c>
      <c r="B110" s="51" t="s">
        <v>75</v>
      </c>
      <c r="C110" s="111"/>
      <c r="D110" s="112"/>
      <c r="E110" s="112"/>
      <c r="F110" s="112"/>
      <c r="G110" s="117"/>
    </row>
    <row r="111" spans="1:7" s="77" customFormat="1" ht="12">
      <c r="A111" s="78" t="s">
        <v>81</v>
      </c>
      <c r="B111" s="51"/>
      <c r="C111" s="51"/>
      <c r="D111" s="51"/>
      <c r="E111" s="51"/>
      <c r="F111" s="51"/>
      <c r="G111" s="79"/>
    </row>
    <row r="112" spans="1:7" s="77" customFormat="1" ht="12">
      <c r="A112" s="78" t="s">
        <v>82</v>
      </c>
      <c r="B112" s="51"/>
      <c r="C112" s="51"/>
      <c r="D112" s="51"/>
      <c r="E112" s="52"/>
      <c r="F112" s="52"/>
      <c r="G112" s="53"/>
    </row>
    <row r="113" spans="1:7" s="77" customFormat="1" ht="24.75" thickBot="1">
      <c r="A113" s="80" t="s">
        <v>173</v>
      </c>
      <c r="B113" s="81"/>
      <c r="C113" s="81">
        <v>40</v>
      </c>
      <c r="D113" s="81">
        <v>41</v>
      </c>
      <c r="E113" s="54">
        <v>975</v>
      </c>
      <c r="F113" s="54">
        <v>975</v>
      </c>
      <c r="G113" s="55">
        <v>975</v>
      </c>
    </row>
    <row r="114" spans="1:7" s="77" customFormat="1" ht="30.75" thickBot="1">
      <c r="A114" s="83" t="s">
        <v>174</v>
      </c>
      <c r="B114" s="84"/>
      <c r="C114" s="84"/>
      <c r="D114" s="84"/>
      <c r="E114" s="85">
        <v>1988.9</v>
      </c>
      <c r="F114" s="85">
        <v>1988.9</v>
      </c>
      <c r="G114" s="86">
        <v>1988.9</v>
      </c>
    </row>
    <row r="115" spans="1:7" s="77" customFormat="1" ht="36">
      <c r="A115" s="75" t="s">
        <v>87</v>
      </c>
      <c r="B115" s="76"/>
      <c r="C115" s="114"/>
      <c r="D115" s="115"/>
      <c r="E115" s="115"/>
      <c r="F115" s="115"/>
      <c r="G115" s="116"/>
    </row>
    <row r="116" spans="1:7" s="77" customFormat="1" ht="24">
      <c r="A116" s="78" t="s">
        <v>88</v>
      </c>
      <c r="B116" s="51" t="s">
        <v>75</v>
      </c>
      <c r="C116" s="111"/>
      <c r="D116" s="112"/>
      <c r="E116" s="112"/>
      <c r="F116" s="112"/>
      <c r="G116" s="113"/>
    </row>
    <row r="117" spans="1:7" s="77" customFormat="1" ht="24">
      <c r="A117" s="78" t="s">
        <v>89</v>
      </c>
      <c r="B117" s="51"/>
      <c r="C117" s="51"/>
      <c r="D117" s="51"/>
      <c r="E117" s="51"/>
      <c r="F117" s="51"/>
      <c r="G117" s="79"/>
    </row>
    <row r="118" spans="1:7" s="77" customFormat="1" ht="24">
      <c r="A118" s="78" t="s">
        <v>90</v>
      </c>
      <c r="B118" s="51"/>
      <c r="C118" s="51"/>
      <c r="D118" s="51"/>
      <c r="E118" s="52"/>
      <c r="F118" s="52"/>
      <c r="G118" s="53"/>
    </row>
    <row r="119" spans="1:7" s="77" customFormat="1" ht="36.75" thickBot="1">
      <c r="A119" s="80" t="s">
        <v>91</v>
      </c>
      <c r="B119" s="81"/>
      <c r="C119" s="51">
        <v>9</v>
      </c>
      <c r="D119" s="51">
        <v>9</v>
      </c>
      <c r="E119" s="54">
        <v>1338.9</v>
      </c>
      <c r="F119" s="54">
        <v>1338.9</v>
      </c>
      <c r="G119" s="55">
        <v>1338.9</v>
      </c>
    </row>
    <row r="120" spans="1:7" s="77" customFormat="1" ht="24">
      <c r="A120" s="75" t="s">
        <v>170</v>
      </c>
      <c r="B120" s="76"/>
      <c r="C120" s="114"/>
      <c r="D120" s="115"/>
      <c r="E120" s="115"/>
      <c r="F120" s="115"/>
      <c r="G120" s="116"/>
    </row>
    <row r="121" spans="1:7" s="77" customFormat="1" ht="12">
      <c r="A121" s="78" t="s">
        <v>74</v>
      </c>
      <c r="B121" s="51" t="s">
        <v>75</v>
      </c>
      <c r="C121" s="111"/>
      <c r="D121" s="112"/>
      <c r="E121" s="112"/>
      <c r="F121" s="112"/>
      <c r="G121" s="117"/>
    </row>
    <row r="122" spans="1:7" s="77" customFormat="1" ht="24">
      <c r="A122" s="78" t="s">
        <v>89</v>
      </c>
      <c r="B122" s="51"/>
      <c r="C122" s="51"/>
      <c r="D122" s="51"/>
      <c r="E122" s="51"/>
      <c r="F122" s="51"/>
      <c r="G122" s="79"/>
    </row>
    <row r="123" spans="1:7" s="77" customFormat="1" ht="24">
      <c r="A123" s="78" t="s">
        <v>90</v>
      </c>
      <c r="B123" s="51"/>
      <c r="C123" s="51"/>
      <c r="D123" s="51"/>
      <c r="E123" s="52"/>
      <c r="F123" s="52"/>
      <c r="G123" s="53"/>
    </row>
    <row r="124" spans="1:7" s="77" customFormat="1" ht="24.75" thickBot="1">
      <c r="A124" s="80" t="s">
        <v>171</v>
      </c>
      <c r="B124" s="81"/>
      <c r="C124" s="81">
        <v>67</v>
      </c>
      <c r="D124" s="81">
        <v>70</v>
      </c>
      <c r="E124" s="54">
        <v>650</v>
      </c>
      <c r="F124" s="54">
        <v>650</v>
      </c>
      <c r="G124" s="55">
        <v>650</v>
      </c>
    </row>
    <row r="125" spans="1:7" ht="12">
      <c r="A125" s="93"/>
      <c r="B125" s="93"/>
      <c r="C125" s="93"/>
      <c r="D125" s="93"/>
      <c r="E125" s="93"/>
      <c r="F125" s="93"/>
      <c r="G125" s="93"/>
    </row>
    <row r="126" spans="1:4" ht="12">
      <c r="A126" s="94" t="s">
        <v>175</v>
      </c>
      <c r="D126" s="94" t="s">
        <v>176</v>
      </c>
    </row>
    <row r="128" ht="12">
      <c r="A128" s="95" t="s">
        <v>177</v>
      </c>
    </row>
    <row r="129" spans="1:4" ht="12">
      <c r="A129" s="95" t="s">
        <v>178</v>
      </c>
      <c r="D129" s="95" t="s">
        <v>179</v>
      </c>
    </row>
    <row r="131" ht="12">
      <c r="A131" s="65" t="s">
        <v>180</v>
      </c>
    </row>
    <row r="132" ht="12">
      <c r="A132" s="65" t="s">
        <v>181</v>
      </c>
    </row>
    <row r="137" spans="1:6" ht="12">
      <c r="A137" s="94" t="s">
        <v>182</v>
      </c>
      <c r="D137" s="96"/>
      <c r="E137" s="96"/>
      <c r="F137" s="96"/>
    </row>
  </sheetData>
  <sheetProtection/>
  <mergeCells count="51">
    <mergeCell ref="A1:G1"/>
    <mergeCell ref="A2:A3"/>
    <mergeCell ref="B2:B3"/>
    <mergeCell ref="C2:D2"/>
    <mergeCell ref="E2:G2"/>
    <mergeCell ref="C6:G6"/>
    <mergeCell ref="C7:G7"/>
    <mergeCell ref="C11:G11"/>
    <mergeCell ref="C12:G12"/>
    <mergeCell ref="C16:G16"/>
    <mergeCell ref="C17:G17"/>
    <mergeCell ref="C21:G21"/>
    <mergeCell ref="C22:G22"/>
    <mergeCell ref="C26:G26"/>
    <mergeCell ref="C27:G27"/>
    <mergeCell ref="C31:G31"/>
    <mergeCell ref="C32:G32"/>
    <mergeCell ref="C37:G37"/>
    <mergeCell ref="C38:G38"/>
    <mergeCell ref="C42:G42"/>
    <mergeCell ref="C43:G43"/>
    <mergeCell ref="C47:G47"/>
    <mergeCell ref="C48:G48"/>
    <mergeCell ref="C52:G52"/>
    <mergeCell ref="C53:G53"/>
    <mergeCell ref="C58:G58"/>
    <mergeCell ref="C59:G59"/>
    <mergeCell ref="C63:G63"/>
    <mergeCell ref="C64:G64"/>
    <mergeCell ref="C68:G68"/>
    <mergeCell ref="C69:G69"/>
    <mergeCell ref="C74:G74"/>
    <mergeCell ref="C75:G75"/>
    <mergeCell ref="C79:G79"/>
    <mergeCell ref="C80:G80"/>
    <mergeCell ref="C84:G84"/>
    <mergeCell ref="C85:G85"/>
    <mergeCell ref="C89:G89"/>
    <mergeCell ref="C90:G90"/>
    <mergeCell ref="C94:G94"/>
    <mergeCell ref="C95:G95"/>
    <mergeCell ref="C99:G99"/>
    <mergeCell ref="C116:G116"/>
    <mergeCell ref="C120:G120"/>
    <mergeCell ref="C121:G121"/>
    <mergeCell ref="C100:G100"/>
    <mergeCell ref="C104:G104"/>
    <mergeCell ref="C105:G105"/>
    <mergeCell ref="C109:G109"/>
    <mergeCell ref="C110:G110"/>
    <mergeCell ref="C115:G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2.00390625" style="0" customWidth="1"/>
    <col min="2" max="2" width="12.7109375" style="0" customWidth="1"/>
    <col min="5" max="5" width="12.00390625" style="0" customWidth="1"/>
    <col min="6" max="6" width="13.140625" style="0" customWidth="1"/>
    <col min="7" max="7" width="11.8515625" style="0" customWidth="1"/>
    <col min="8" max="8" width="22.00390625" style="0" customWidth="1"/>
  </cols>
  <sheetData>
    <row r="2" spans="1:8" ht="12.75" customHeight="1">
      <c r="A2" s="133" t="s">
        <v>197</v>
      </c>
      <c r="B2" s="133"/>
      <c r="C2" s="133"/>
      <c r="D2" s="133"/>
      <c r="E2" s="133"/>
      <c r="F2" s="133"/>
      <c r="G2" s="133"/>
      <c r="H2" s="133"/>
    </row>
    <row r="3" ht="63.75" customHeight="1">
      <c r="A3" s="2"/>
    </row>
    <row r="4" spans="1:7" ht="31.5" customHeight="1">
      <c r="A4" s="131" t="s">
        <v>50</v>
      </c>
      <c r="B4" s="131" t="s">
        <v>4</v>
      </c>
      <c r="C4" s="131" t="s">
        <v>51</v>
      </c>
      <c r="D4" s="131"/>
      <c r="E4" s="131" t="s">
        <v>52</v>
      </c>
      <c r="F4" s="131"/>
      <c r="G4" s="131"/>
    </row>
    <row r="5" spans="1:7" ht="94.5">
      <c r="A5" s="131"/>
      <c r="B5" s="131"/>
      <c r="C5" s="97" t="s">
        <v>0</v>
      </c>
      <c r="D5" s="97" t="s">
        <v>1</v>
      </c>
      <c r="E5" s="97" t="s">
        <v>53</v>
      </c>
      <c r="F5" s="97" t="s">
        <v>54</v>
      </c>
      <c r="G5" s="97" t="s">
        <v>55</v>
      </c>
    </row>
    <row r="6" spans="1:7" ht="15.7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</row>
    <row r="7" spans="1:7" ht="31.5">
      <c r="A7" s="97" t="s">
        <v>183</v>
      </c>
      <c r="B7" s="131"/>
      <c r="C7" s="131"/>
      <c r="D7" s="131"/>
      <c r="E7" s="131"/>
      <c r="F7" s="131"/>
      <c r="G7" s="131"/>
    </row>
    <row r="8" spans="1:7" ht="31.5">
      <c r="A8" s="97" t="s">
        <v>184</v>
      </c>
      <c r="B8" s="131"/>
      <c r="C8" s="131"/>
      <c r="D8" s="131"/>
      <c r="E8" s="131"/>
      <c r="F8" s="131"/>
      <c r="G8" s="131"/>
    </row>
    <row r="9" spans="1:8" ht="78.75">
      <c r="A9" s="97" t="s">
        <v>185</v>
      </c>
      <c r="B9" s="98" t="s">
        <v>92</v>
      </c>
      <c r="C9" s="98">
        <v>107</v>
      </c>
      <c r="D9" s="98">
        <v>105</v>
      </c>
      <c r="E9" s="98">
        <f>351+100</f>
        <v>451</v>
      </c>
      <c r="F9" s="98">
        <v>401.4</v>
      </c>
      <c r="G9" s="98">
        <v>401.4</v>
      </c>
      <c r="H9" t="s">
        <v>186</v>
      </c>
    </row>
    <row r="10" spans="1:7" ht="31.5">
      <c r="A10" s="97" t="s">
        <v>187</v>
      </c>
      <c r="B10" s="132"/>
      <c r="C10" s="132"/>
      <c r="D10" s="132"/>
      <c r="E10" s="132"/>
      <c r="F10" s="132"/>
      <c r="G10" s="132"/>
    </row>
    <row r="11" spans="1:7" ht="31.5">
      <c r="A11" s="97" t="s">
        <v>188</v>
      </c>
      <c r="B11" s="132"/>
      <c r="C11" s="132"/>
      <c r="D11" s="132"/>
      <c r="E11" s="132"/>
      <c r="F11" s="132"/>
      <c r="G11" s="132"/>
    </row>
    <row r="12" spans="1:8" ht="47.25">
      <c r="A12" s="97" t="s">
        <v>189</v>
      </c>
      <c r="B12" s="98" t="s">
        <v>190</v>
      </c>
      <c r="C12" s="99">
        <f>4075.3+5840</f>
        <v>9915.3</v>
      </c>
      <c r="D12" s="99">
        <v>10549.5</v>
      </c>
      <c r="E12" s="100">
        <f>4075.5+5600</f>
        <v>9675.5</v>
      </c>
      <c r="F12" s="100">
        <v>10256</v>
      </c>
      <c r="G12" s="100">
        <v>10256</v>
      </c>
      <c r="H12" t="s">
        <v>191</v>
      </c>
    </row>
    <row r="13" spans="1:11" ht="47.25">
      <c r="A13" s="97" t="s">
        <v>192</v>
      </c>
      <c r="B13" s="98" t="s">
        <v>93</v>
      </c>
      <c r="C13" s="99">
        <v>934</v>
      </c>
      <c r="D13" s="99">
        <v>1115</v>
      </c>
      <c r="E13" s="100">
        <v>25619.35</v>
      </c>
      <c r="F13" s="100">
        <v>40643.6</v>
      </c>
      <c r="G13" s="100">
        <v>40643.6</v>
      </c>
      <c r="H13" t="s">
        <v>193</v>
      </c>
      <c r="K13" s="101"/>
    </row>
    <row r="14" spans="1:8" ht="47.25">
      <c r="A14" s="97" t="s">
        <v>194</v>
      </c>
      <c r="B14" s="98" t="s">
        <v>93</v>
      </c>
      <c r="C14" s="99">
        <v>25</v>
      </c>
      <c r="D14" s="99">
        <v>31</v>
      </c>
      <c r="E14" s="100">
        <v>508.957</v>
      </c>
      <c r="F14" s="100">
        <v>631.2</v>
      </c>
      <c r="G14" s="100">
        <v>631.2</v>
      </c>
      <c r="H14" t="s">
        <v>195</v>
      </c>
    </row>
    <row r="15" spans="1:8" ht="63">
      <c r="A15" s="97" t="s">
        <v>94</v>
      </c>
      <c r="B15" s="97" t="s">
        <v>93</v>
      </c>
      <c r="C15" s="56">
        <v>6</v>
      </c>
      <c r="D15" s="56">
        <v>6</v>
      </c>
      <c r="E15" s="102">
        <f>(185.69+145.2)</f>
        <v>330.89</v>
      </c>
      <c r="F15" s="102">
        <v>330.89</v>
      </c>
      <c r="G15" s="102">
        <f>F15</f>
        <v>330.89</v>
      </c>
      <c r="H15" t="s">
        <v>196</v>
      </c>
    </row>
    <row r="16" spans="5:7" ht="15">
      <c r="E16">
        <f>E15+E14+E13+E12+E9</f>
        <v>36585.697</v>
      </c>
      <c r="F16">
        <f>F15+F14+F13+F12+F9</f>
        <v>52263.09</v>
      </c>
      <c r="G16">
        <f>G15+G14+G13+G12+G9</f>
        <v>52263.09</v>
      </c>
    </row>
    <row r="18" spans="5:7" ht="15">
      <c r="E18" s="103"/>
      <c r="F18" s="103"/>
      <c r="G18" s="103"/>
    </row>
    <row r="19" spans="5:7" ht="15">
      <c r="E19" s="103"/>
      <c r="F19" s="103"/>
      <c r="G19" s="103"/>
    </row>
    <row r="20" spans="5:7" ht="15">
      <c r="E20" s="103"/>
      <c r="F20" s="103"/>
      <c r="G20" s="103"/>
    </row>
    <row r="21" spans="5:7" ht="15">
      <c r="E21" s="103"/>
      <c r="F21" s="103"/>
      <c r="G21" s="103"/>
    </row>
    <row r="22" spans="5:7" ht="15">
      <c r="E22" s="103"/>
      <c r="F22" s="103"/>
      <c r="G22" s="103"/>
    </row>
    <row r="23" spans="5:7" ht="15">
      <c r="E23" s="103"/>
      <c r="F23" s="103"/>
      <c r="G23" s="103"/>
    </row>
    <row r="24" spans="5:7" ht="15">
      <c r="E24" s="103"/>
      <c r="F24" s="103"/>
      <c r="G24" s="103"/>
    </row>
  </sheetData>
  <sheetProtection/>
  <mergeCells count="9">
    <mergeCell ref="B7:G7"/>
    <mergeCell ref="B8:G8"/>
    <mergeCell ref="B10:G10"/>
    <mergeCell ref="B11:G11"/>
    <mergeCell ref="A2:H2"/>
    <mergeCell ref="A4:A5"/>
    <mergeCell ref="B4:B5"/>
    <mergeCell ref="C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46">
      <selection activeCell="A53" sqref="A53:G56"/>
    </sheetView>
  </sheetViews>
  <sheetFormatPr defaultColWidth="9.140625" defaultRowHeight="15"/>
  <cols>
    <col min="1" max="1" width="65.421875" style="0" customWidth="1"/>
    <col min="2" max="2" width="11.28125" style="0" customWidth="1"/>
    <col min="3" max="3" width="7.7109375" style="0" customWidth="1"/>
    <col min="4" max="4" width="10.421875" style="0" customWidth="1"/>
    <col min="5" max="5" width="10.140625" style="0" customWidth="1"/>
    <col min="6" max="6" width="13.140625" style="0" customWidth="1"/>
    <col min="7" max="7" width="13.28125" style="0" customWidth="1"/>
  </cols>
  <sheetData>
    <row r="1" spans="4:7" ht="15">
      <c r="D1" s="136"/>
      <c r="E1" s="137"/>
      <c r="F1" s="137"/>
      <c r="G1" s="137"/>
    </row>
    <row r="2" ht="32.25" customHeight="1"/>
    <row r="3" spans="1:8" ht="15" customHeight="1">
      <c r="A3" s="133" t="s">
        <v>197</v>
      </c>
      <c r="B3" s="133"/>
      <c r="C3" s="133"/>
      <c r="D3" s="133"/>
      <c r="E3" s="133"/>
      <c r="F3" s="133"/>
      <c r="G3" s="133"/>
      <c r="H3" s="133"/>
    </row>
    <row r="4" ht="57" customHeight="1">
      <c r="A4" s="2"/>
    </row>
    <row r="5" spans="1:7" ht="15.75">
      <c r="A5" s="135" t="s">
        <v>50</v>
      </c>
      <c r="B5" s="135" t="s">
        <v>4</v>
      </c>
      <c r="C5" s="135" t="s">
        <v>51</v>
      </c>
      <c r="D5" s="135"/>
      <c r="E5" s="135" t="s">
        <v>52</v>
      </c>
      <c r="F5" s="135"/>
      <c r="G5" s="135"/>
    </row>
    <row r="6" spans="1:7" ht="26.25" customHeight="1">
      <c r="A6" s="135"/>
      <c r="B6" s="135"/>
      <c r="C6" s="56" t="s">
        <v>0</v>
      </c>
      <c r="D6" s="56" t="s">
        <v>1</v>
      </c>
      <c r="E6" s="56" t="s">
        <v>53</v>
      </c>
      <c r="F6" s="56" t="s">
        <v>54</v>
      </c>
      <c r="G6" s="56" t="s">
        <v>55</v>
      </c>
    </row>
    <row r="7" spans="1:7" ht="26.2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23.25" customHeight="1">
      <c r="A8" s="57" t="s">
        <v>95</v>
      </c>
      <c r="B8" s="135"/>
      <c r="C8" s="135"/>
      <c r="D8" s="135"/>
      <c r="E8" s="58"/>
      <c r="F8" s="58"/>
      <c r="G8" s="58"/>
    </row>
    <row r="9" spans="1:7" ht="15">
      <c r="A9" s="57" t="s">
        <v>96</v>
      </c>
      <c r="B9" s="138"/>
      <c r="C9" s="138"/>
      <c r="D9" s="138"/>
      <c r="E9" s="134">
        <v>30380.3</v>
      </c>
      <c r="F9" s="134">
        <v>60138.8</v>
      </c>
      <c r="G9" s="134">
        <v>60138.8</v>
      </c>
    </row>
    <row r="10" spans="1:7" ht="15">
      <c r="A10" s="59" t="s">
        <v>97</v>
      </c>
      <c r="B10" s="139" t="s">
        <v>75</v>
      </c>
      <c r="C10" s="138"/>
      <c r="D10" s="138"/>
      <c r="E10" s="134"/>
      <c r="F10" s="134"/>
      <c r="G10" s="134"/>
    </row>
    <row r="11" spans="1:7" ht="25.5">
      <c r="A11" s="60" t="s">
        <v>98</v>
      </c>
      <c r="B11" s="139" t="s">
        <v>75</v>
      </c>
      <c r="C11" s="140">
        <v>10</v>
      </c>
      <c r="D11" s="140">
        <v>10</v>
      </c>
      <c r="E11" s="134"/>
      <c r="F11" s="134"/>
      <c r="G11" s="134"/>
    </row>
    <row r="12" spans="1:7" ht="34.5" customHeight="1">
      <c r="A12" s="59" t="s">
        <v>99</v>
      </c>
      <c r="B12" s="139" t="s">
        <v>100</v>
      </c>
      <c r="C12" s="140"/>
      <c r="D12" s="140"/>
      <c r="E12" s="134"/>
      <c r="F12" s="134"/>
      <c r="G12" s="134"/>
    </row>
    <row r="13" spans="1:7" ht="25.5">
      <c r="A13" s="60" t="s">
        <v>98</v>
      </c>
      <c r="B13" s="139" t="s">
        <v>100</v>
      </c>
      <c r="C13" s="140">
        <v>41478</v>
      </c>
      <c r="D13" s="140">
        <v>41478</v>
      </c>
      <c r="E13" s="134"/>
      <c r="F13" s="134"/>
      <c r="G13" s="134"/>
    </row>
    <row r="14" spans="1:7" ht="15">
      <c r="A14" s="59" t="s">
        <v>101</v>
      </c>
      <c r="B14" s="139" t="s">
        <v>100</v>
      </c>
      <c r="C14" s="138"/>
      <c r="D14" s="138"/>
      <c r="E14" s="134"/>
      <c r="F14" s="134"/>
      <c r="G14" s="134"/>
    </row>
    <row r="15" spans="1:7" ht="25.5">
      <c r="A15" s="60" t="s">
        <v>98</v>
      </c>
      <c r="B15" s="139" t="s">
        <v>100</v>
      </c>
      <c r="C15" s="140">
        <v>26231</v>
      </c>
      <c r="D15" s="140">
        <v>26231</v>
      </c>
      <c r="E15" s="134"/>
      <c r="F15" s="134"/>
      <c r="G15" s="134"/>
    </row>
    <row r="16" spans="1:7" ht="15">
      <c r="A16" s="59" t="s">
        <v>102</v>
      </c>
      <c r="B16" s="139" t="s">
        <v>75</v>
      </c>
      <c r="C16" s="138"/>
      <c r="D16" s="138"/>
      <c r="E16" s="134"/>
      <c r="F16" s="134"/>
      <c r="G16" s="134"/>
    </row>
    <row r="17" spans="1:7" ht="25.5">
      <c r="A17" s="60" t="s">
        <v>98</v>
      </c>
      <c r="B17" s="139" t="s">
        <v>75</v>
      </c>
      <c r="C17" s="140">
        <v>80</v>
      </c>
      <c r="D17" s="140">
        <v>427</v>
      </c>
      <c r="E17" s="134"/>
      <c r="F17" s="134"/>
      <c r="G17" s="134"/>
    </row>
    <row r="18" spans="1:7" ht="15">
      <c r="A18" s="59" t="s">
        <v>103</v>
      </c>
      <c r="B18" s="139" t="s">
        <v>75</v>
      </c>
      <c r="C18" s="138"/>
      <c r="D18" s="138"/>
      <c r="E18" s="134"/>
      <c r="F18" s="134"/>
      <c r="G18" s="134"/>
    </row>
    <row r="19" spans="1:7" ht="30.75" customHeight="1">
      <c r="A19" s="60" t="s">
        <v>98</v>
      </c>
      <c r="B19" s="139" t="s">
        <v>75</v>
      </c>
      <c r="C19" s="141">
        <v>1</v>
      </c>
      <c r="D19" s="141">
        <v>1</v>
      </c>
      <c r="E19" s="134"/>
      <c r="F19" s="134"/>
      <c r="G19" s="134"/>
    </row>
    <row r="20" spans="1:7" ht="15">
      <c r="A20" s="57" t="s">
        <v>104</v>
      </c>
      <c r="B20" s="142"/>
      <c r="C20" s="142"/>
      <c r="D20" s="142"/>
      <c r="E20" s="134"/>
      <c r="F20" s="134"/>
      <c r="G20" s="134"/>
    </row>
    <row r="21" spans="1:7" ht="15">
      <c r="A21" s="59" t="s">
        <v>105</v>
      </c>
      <c r="B21" s="139" t="s">
        <v>100</v>
      </c>
      <c r="C21" s="138"/>
      <c r="D21" s="138"/>
      <c r="E21" s="134"/>
      <c r="F21" s="134"/>
      <c r="G21" s="134"/>
    </row>
    <row r="22" spans="1:7" ht="25.5">
      <c r="A22" s="60" t="s">
        <v>106</v>
      </c>
      <c r="B22" s="139" t="s">
        <v>100</v>
      </c>
      <c r="C22" s="140">
        <v>40000</v>
      </c>
      <c r="D22" s="140">
        <v>40000</v>
      </c>
      <c r="E22" s="134"/>
      <c r="F22" s="134"/>
      <c r="G22" s="134"/>
    </row>
    <row r="23" spans="1:7" ht="15">
      <c r="A23" s="59" t="s">
        <v>107</v>
      </c>
      <c r="B23" s="139" t="s">
        <v>108</v>
      </c>
      <c r="C23" s="138"/>
      <c r="D23" s="138"/>
      <c r="E23" s="134"/>
      <c r="F23" s="134"/>
      <c r="G23" s="134"/>
    </row>
    <row r="24" spans="1:7" ht="25.5">
      <c r="A24" s="60" t="s">
        <v>106</v>
      </c>
      <c r="B24" s="139" t="s">
        <v>100</v>
      </c>
      <c r="C24" s="140">
        <v>74000</v>
      </c>
      <c r="D24" s="140">
        <v>74000</v>
      </c>
      <c r="E24" s="134"/>
      <c r="F24" s="134"/>
      <c r="G24" s="134"/>
    </row>
    <row r="25" spans="1:7" ht="25.5" customHeight="1">
      <c r="A25" s="57" t="s">
        <v>109</v>
      </c>
      <c r="B25" s="139" t="s">
        <v>75</v>
      </c>
      <c r="C25" s="138"/>
      <c r="D25" s="138"/>
      <c r="E25" s="134"/>
      <c r="F25" s="134"/>
      <c r="G25" s="134"/>
    </row>
    <row r="26" spans="1:7" ht="25.5" customHeight="1">
      <c r="A26" s="60" t="s">
        <v>110</v>
      </c>
      <c r="B26" s="139" t="s">
        <v>75</v>
      </c>
      <c r="C26" s="140">
        <v>30</v>
      </c>
      <c r="D26" s="140">
        <v>30</v>
      </c>
      <c r="E26" s="134"/>
      <c r="F26" s="134"/>
      <c r="G26" s="134"/>
    </row>
    <row r="27" spans="1:7" ht="25.5" customHeight="1">
      <c r="A27" s="57" t="s">
        <v>111</v>
      </c>
      <c r="B27" s="139" t="s">
        <v>75</v>
      </c>
      <c r="C27" s="138"/>
      <c r="D27" s="138"/>
      <c r="E27" s="134"/>
      <c r="F27" s="134"/>
      <c r="G27" s="134"/>
    </row>
    <row r="28" spans="1:7" ht="35.25" customHeight="1">
      <c r="A28" s="60" t="s">
        <v>112</v>
      </c>
      <c r="B28" s="139" t="s">
        <v>75</v>
      </c>
      <c r="C28" s="140">
        <v>1340</v>
      </c>
      <c r="D28" s="140">
        <v>1377</v>
      </c>
      <c r="E28" s="134"/>
      <c r="F28" s="134"/>
      <c r="G28" s="134"/>
    </row>
    <row r="29" spans="1:7" ht="15">
      <c r="A29" s="57" t="s">
        <v>113</v>
      </c>
      <c r="B29" s="142"/>
      <c r="C29" s="142"/>
      <c r="D29" s="142"/>
      <c r="E29" s="134"/>
      <c r="F29" s="134"/>
      <c r="G29" s="134"/>
    </row>
    <row r="30" spans="1:7" ht="29.25" customHeight="1">
      <c r="A30" s="59" t="s">
        <v>114</v>
      </c>
      <c r="B30" s="139" t="s">
        <v>115</v>
      </c>
      <c r="C30" s="138"/>
      <c r="D30" s="138"/>
      <c r="E30" s="134"/>
      <c r="F30" s="134"/>
      <c r="G30" s="134"/>
    </row>
    <row r="31" spans="1:7" ht="51" customHeight="1">
      <c r="A31" s="60" t="s">
        <v>116</v>
      </c>
      <c r="B31" s="139" t="s">
        <v>115</v>
      </c>
      <c r="C31" s="140">
        <v>181</v>
      </c>
      <c r="D31" s="140">
        <v>198.1</v>
      </c>
      <c r="E31" s="134"/>
      <c r="F31" s="134"/>
      <c r="G31" s="134"/>
    </row>
    <row r="32" spans="1:7" ht="33.75" customHeight="1">
      <c r="A32" s="57" t="s">
        <v>117</v>
      </c>
      <c r="B32" s="138"/>
      <c r="C32" s="138"/>
      <c r="D32" s="138"/>
      <c r="E32" s="134"/>
      <c r="F32" s="134"/>
      <c r="G32" s="134"/>
    </row>
    <row r="33" spans="1:7" ht="54" customHeight="1">
      <c r="A33" s="59" t="s">
        <v>118</v>
      </c>
      <c r="B33" s="139" t="s">
        <v>75</v>
      </c>
      <c r="C33" s="138"/>
      <c r="D33" s="138"/>
      <c r="E33" s="134"/>
      <c r="F33" s="134"/>
      <c r="G33" s="134"/>
    </row>
    <row r="34" spans="1:7" ht="23.25" customHeight="1">
      <c r="A34" s="60" t="s">
        <v>119</v>
      </c>
      <c r="B34" s="139" t="s">
        <v>75</v>
      </c>
      <c r="C34" s="140">
        <v>1</v>
      </c>
      <c r="D34" s="140">
        <v>1</v>
      </c>
      <c r="E34" s="134"/>
      <c r="F34" s="134"/>
      <c r="G34" s="134"/>
    </row>
    <row r="35" spans="1:7" ht="23.25" customHeight="1">
      <c r="A35" s="57" t="s">
        <v>120</v>
      </c>
      <c r="B35" s="139" t="s">
        <v>121</v>
      </c>
      <c r="C35" s="138"/>
      <c r="D35" s="138"/>
      <c r="E35" s="134"/>
      <c r="F35" s="134"/>
      <c r="G35" s="134"/>
    </row>
    <row r="36" spans="1:7" ht="23.25" customHeight="1">
      <c r="A36" s="60" t="s">
        <v>122</v>
      </c>
      <c r="B36" s="139" t="s">
        <v>121</v>
      </c>
      <c r="C36" s="140">
        <v>280</v>
      </c>
      <c r="D36" s="140">
        <v>89</v>
      </c>
      <c r="E36" s="134"/>
      <c r="F36" s="134"/>
      <c r="G36" s="134"/>
    </row>
    <row r="37" spans="1:7" ht="31.5" customHeight="1">
      <c r="A37" s="57" t="s">
        <v>123</v>
      </c>
      <c r="B37" s="139" t="s">
        <v>121</v>
      </c>
      <c r="C37" s="138"/>
      <c r="D37" s="138"/>
      <c r="E37" s="134"/>
      <c r="F37" s="134"/>
      <c r="G37" s="134"/>
    </row>
    <row r="38" spans="1:7" ht="40.5" customHeight="1">
      <c r="A38" s="60" t="s">
        <v>124</v>
      </c>
      <c r="B38" s="139" t="s">
        <v>121</v>
      </c>
      <c r="C38" s="140">
        <v>395</v>
      </c>
      <c r="D38" s="140">
        <v>388</v>
      </c>
      <c r="E38" s="134"/>
      <c r="F38" s="134"/>
      <c r="G38" s="134"/>
    </row>
    <row r="39" spans="1:7" ht="48" customHeight="1">
      <c r="A39" s="61" t="s">
        <v>125</v>
      </c>
      <c r="B39" s="139" t="s">
        <v>126</v>
      </c>
      <c r="C39" s="138"/>
      <c r="D39" s="138"/>
      <c r="E39" s="134"/>
      <c r="F39" s="134"/>
      <c r="G39" s="134"/>
    </row>
    <row r="40" spans="1:7" ht="31.5" customHeight="1">
      <c r="A40" s="60" t="s">
        <v>127</v>
      </c>
      <c r="B40" s="139" t="s">
        <v>126</v>
      </c>
      <c r="C40" s="140">
        <v>0.035</v>
      </c>
      <c r="D40" s="140">
        <v>0.035</v>
      </c>
      <c r="E40" s="134"/>
      <c r="F40" s="134"/>
      <c r="G40" s="134"/>
    </row>
    <row r="41" spans="1:7" ht="55.5" customHeight="1">
      <c r="A41" s="61" t="s">
        <v>128</v>
      </c>
      <c r="B41" s="142"/>
      <c r="C41" s="142"/>
      <c r="D41" s="142"/>
      <c r="E41" s="62"/>
      <c r="F41" s="62"/>
      <c r="G41" s="62"/>
    </row>
    <row r="42" spans="1:7" ht="54" customHeight="1">
      <c r="A42" s="57" t="s">
        <v>129</v>
      </c>
      <c r="B42" s="139" t="s">
        <v>75</v>
      </c>
      <c r="C42" s="138"/>
      <c r="D42" s="138"/>
      <c r="E42" s="143">
        <v>51534.9</v>
      </c>
      <c r="F42" s="134">
        <v>65411.8</v>
      </c>
      <c r="G42" s="134">
        <v>65411.8</v>
      </c>
    </row>
    <row r="43" spans="1:7" ht="54.75" customHeight="1">
      <c r="A43" s="60" t="s">
        <v>130</v>
      </c>
      <c r="B43" s="139" t="s">
        <v>75</v>
      </c>
      <c r="C43" s="140">
        <v>70</v>
      </c>
      <c r="D43" s="140">
        <v>69</v>
      </c>
      <c r="E43" s="143"/>
      <c r="F43" s="134"/>
      <c r="G43" s="134"/>
    </row>
    <row r="44" spans="1:7" ht="70.5" customHeight="1">
      <c r="A44" s="57" t="s">
        <v>131</v>
      </c>
      <c r="B44" s="138"/>
      <c r="C44" s="138"/>
      <c r="D44" s="138"/>
      <c r="E44" s="143"/>
      <c r="F44" s="134"/>
      <c r="G44" s="134"/>
    </row>
    <row r="45" spans="1:7" ht="38.25">
      <c r="A45" s="60" t="s">
        <v>132</v>
      </c>
      <c r="B45" s="139" t="s">
        <v>75</v>
      </c>
      <c r="C45" s="140">
        <v>19</v>
      </c>
      <c r="D45" s="140">
        <v>19</v>
      </c>
      <c r="E45" s="143"/>
      <c r="F45" s="134"/>
      <c r="G45" s="134"/>
    </row>
    <row r="46" spans="1:7" ht="38.25">
      <c r="A46" s="60" t="s">
        <v>132</v>
      </c>
      <c r="B46" s="139" t="s">
        <v>75</v>
      </c>
      <c r="C46" s="140">
        <v>1534</v>
      </c>
      <c r="D46" s="140">
        <v>2000</v>
      </c>
      <c r="E46" s="143"/>
      <c r="F46" s="134"/>
      <c r="G46" s="134"/>
    </row>
    <row r="47" spans="1:7" ht="41.25" customHeight="1">
      <c r="A47" s="57" t="s">
        <v>133</v>
      </c>
      <c r="B47" s="144" t="s">
        <v>115</v>
      </c>
      <c r="C47" s="138"/>
      <c r="D47" s="138"/>
      <c r="E47" s="143"/>
      <c r="F47" s="134"/>
      <c r="G47" s="134"/>
    </row>
    <row r="48" spans="1:7" ht="38.25">
      <c r="A48" s="60" t="s">
        <v>134</v>
      </c>
      <c r="B48" s="144" t="s">
        <v>115</v>
      </c>
      <c r="C48" s="140">
        <v>130</v>
      </c>
      <c r="D48" s="140">
        <v>130</v>
      </c>
      <c r="E48" s="143"/>
      <c r="F48" s="134"/>
      <c r="G48" s="134"/>
    </row>
    <row r="49" spans="1:7" ht="38.25" customHeight="1">
      <c r="A49" s="57" t="s">
        <v>135</v>
      </c>
      <c r="B49" s="144" t="s">
        <v>115</v>
      </c>
      <c r="C49" s="138"/>
      <c r="D49" s="138"/>
      <c r="E49" s="143"/>
      <c r="F49" s="134"/>
      <c r="G49" s="134"/>
    </row>
    <row r="50" spans="1:7" ht="38.25">
      <c r="A50" s="60" t="s">
        <v>134</v>
      </c>
      <c r="B50" s="144" t="s">
        <v>115</v>
      </c>
      <c r="C50" s="140">
        <v>281.5</v>
      </c>
      <c r="D50" s="140">
        <v>281.5</v>
      </c>
      <c r="E50" s="143"/>
      <c r="F50" s="134"/>
      <c r="G50" s="134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145"/>
      <c r="B53" s="145"/>
      <c r="C53" s="145"/>
      <c r="D53" s="145"/>
      <c r="E53" s="145"/>
      <c r="F53" s="146"/>
      <c r="G53" s="146"/>
    </row>
    <row r="54" spans="1:7" ht="15">
      <c r="A54" s="145"/>
      <c r="B54" s="145"/>
      <c r="C54" s="145"/>
      <c r="D54" s="145"/>
      <c r="E54" s="145"/>
      <c r="F54" s="146"/>
      <c r="G54" s="146"/>
    </row>
    <row r="55" spans="1:7" ht="15">
      <c r="A55" s="147"/>
      <c r="B55" s="147"/>
      <c r="C55" s="147"/>
      <c r="D55" s="147"/>
      <c r="E55" s="147"/>
      <c r="F55" s="63"/>
      <c r="G55" s="63"/>
    </row>
    <row r="56" spans="1:7" ht="15">
      <c r="A56" s="148"/>
      <c r="B56" s="147"/>
      <c r="C56" s="147"/>
      <c r="D56" s="147"/>
      <c r="E56" s="147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</sheetData>
  <sheetProtection/>
  <mergeCells count="35">
    <mergeCell ref="B44:D44"/>
    <mergeCell ref="A3:H3"/>
    <mergeCell ref="C30:D30"/>
    <mergeCell ref="B32:D32"/>
    <mergeCell ref="C33:D33"/>
    <mergeCell ref="C35:D35"/>
    <mergeCell ref="C37:D37"/>
    <mergeCell ref="C39:D39"/>
    <mergeCell ref="B9:D9"/>
    <mergeCell ref="E9:E40"/>
    <mergeCell ref="F9:F40"/>
    <mergeCell ref="G9:G40"/>
    <mergeCell ref="C10:D10"/>
    <mergeCell ref="C14:D14"/>
    <mergeCell ref="C16:D16"/>
    <mergeCell ref="C18:D18"/>
    <mergeCell ref="B20:D20"/>
    <mergeCell ref="C21:D21"/>
    <mergeCell ref="D1:G1"/>
    <mergeCell ref="A5:A6"/>
    <mergeCell ref="B5:B6"/>
    <mergeCell ref="C5:D5"/>
    <mergeCell ref="E5:G5"/>
    <mergeCell ref="B8:D8"/>
    <mergeCell ref="C23:D23"/>
    <mergeCell ref="C25:D25"/>
    <mergeCell ref="C27:D27"/>
    <mergeCell ref="B29:D29"/>
    <mergeCell ref="B41:D41"/>
    <mergeCell ref="C47:D47"/>
    <mergeCell ref="C49:D49"/>
    <mergeCell ref="C42:D42"/>
    <mergeCell ref="E42:E50"/>
    <mergeCell ref="F42:F50"/>
    <mergeCell ref="G42:G50"/>
  </mergeCells>
  <hyperlinks>
    <hyperlink ref="A3" r:id="rId1" display="consultantplus://offline/ref=81C534AC1618B38338B7138DDEB14344F59B417381706259B468524054C32ECBB30FCA5546109B5D4A4FB36DK0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</dc:creator>
  <cp:keywords/>
  <dc:description/>
  <cp:lastModifiedBy>Kukresh</cp:lastModifiedBy>
  <cp:lastPrinted>2020-02-21T05:27:43Z</cp:lastPrinted>
  <dcterms:created xsi:type="dcterms:W3CDTF">2015-04-08T14:30:32Z</dcterms:created>
  <dcterms:modified xsi:type="dcterms:W3CDTF">2022-03-14T07:11:21Z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