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570" windowWidth="24240" windowHeight="11955"/>
  </bookViews>
  <sheets>
    <sheet name="Форма0503364 с.1" sheetId="2" r:id="rId1"/>
  </sheets>
  <calcPr calcId="124519"/>
</workbook>
</file>

<file path=xl/calcChain.xml><?xml version="1.0" encoding="utf-8"?>
<calcChain xmlns="http://schemas.openxmlformats.org/spreadsheetml/2006/main">
  <c r="D66" i="2"/>
  <c r="F29"/>
  <c r="E29"/>
  <c r="F11"/>
  <c r="F12"/>
  <c r="F13"/>
  <c r="F14"/>
  <c r="F16"/>
  <c r="F18"/>
  <c r="F19"/>
  <c r="F20"/>
  <c r="F21"/>
  <c r="F22"/>
  <c r="F23"/>
  <c r="F24"/>
  <c r="F25"/>
  <c r="F26"/>
  <c r="F27"/>
  <c r="F28"/>
  <c r="F31"/>
  <c r="F33"/>
  <c r="F35"/>
  <c r="F36"/>
  <c r="F37"/>
  <c r="F38"/>
  <c r="F39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9"/>
  <c r="E11"/>
  <c r="E12"/>
  <c r="E13"/>
  <c r="E14"/>
  <c r="E16"/>
  <c r="E18"/>
  <c r="E19"/>
  <c r="E20"/>
  <c r="E21"/>
  <c r="E22"/>
  <c r="E23"/>
  <c r="E24"/>
  <c r="E25"/>
  <c r="E26"/>
  <c r="E27"/>
  <c r="E28"/>
  <c r="E31"/>
  <c r="E33"/>
  <c r="E35"/>
  <c r="E36"/>
  <c r="E38"/>
  <c r="E39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9"/>
</calcChain>
</file>

<file path=xl/sharedStrings.xml><?xml version="1.0" encoding="utf-8"?>
<sst xmlns="http://schemas.openxmlformats.org/spreadsheetml/2006/main" count="120" uniqueCount="86">
  <si>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</si>
  <si>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</si>
  <si>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</si>
  <si>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</si>
  <si>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</si>
  <si>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>пояснения</t>
  </si>
  <si>
    <t>85000000000000000</t>
  </si>
  <si>
    <t>1. Доходы бюджета, всего</t>
  </si>
  <si>
    <t xml:space="preserve"> -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</si>
  <si>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</si>
  <si>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</si>
  <si>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</si>
  <si>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</si>
  <si>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</si>
  <si>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</si>
  <si>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</si>
  <si>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000 107 00000000000000</t>
  </si>
  <si>
    <t>000 108 00000000000000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</si>
  <si>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</si>
  <si>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</si>
  <si>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</si>
  <si>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</si>
  <si>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</si>
  <si>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</si>
  <si>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</si>
  <si>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000 207 00000000000000</t>
  </si>
  <si>
    <t>000 218 00000000000000</t>
  </si>
  <si>
    <t>000 219 00000000000000</t>
  </si>
  <si>
    <t>2. Расходы бюджета, всего</t>
  </si>
  <si>
    <t>000 0102 0000000000000</t>
  </si>
  <si>
    <t>000 0103 0000000000000</t>
  </si>
  <si>
    <t>000 0104 0000000000000</t>
  </si>
  <si>
    <t>000 0105 0000000000000</t>
  </si>
  <si>
    <t>000 0106 0000000000000</t>
  </si>
  <si>
    <t>000 0111 0000000000000</t>
  </si>
  <si>
    <t>000 0113 0000000000000</t>
  </si>
  <si>
    <t>000 0309 0000000000000</t>
  </si>
  <si>
    <t>000 0314 0000000000000</t>
  </si>
  <si>
    <t>000 0406 0000000000000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</si>
  <si>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</si>
  <si>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</si>
  <si>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</si>
  <si>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</si>
  <si>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</si>
  <si>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</si>
  <si>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000 0701 0000000000000</t>
  </si>
  <si>
    <t>000 0702 0000000000000</t>
  </si>
  <si>
    <t>000 0703 0000000000000</t>
  </si>
  <si>
    <t>000 0705 0000000000000</t>
  </si>
  <si>
    <t>000 0707 0000000000000</t>
  </si>
  <si>
    <t>000 0709 0000000000000</t>
  </si>
  <si>
    <t>000 0801 0000000000000</t>
  </si>
  <si>
    <t>000 0804 0000000000000</t>
  </si>
  <si>
    <t>000 1001 0000000000000</t>
  </si>
  <si>
    <t>000 1003 0000000000000</t>
  </si>
  <si>
    <t>000 1004 0000000000000</t>
  </si>
  <si>
    <t>000 1101 0000000000000</t>
  </si>
  <si>
    <t>000 1301 0000000000000</t>
  </si>
  <si>
    <t>Результат исполнения бюджета (дефицит / профицит)</t>
  </si>
  <si>
    <t>000 1102 0000000000000</t>
  </si>
  <si>
    <t xml:space="preserve"> процент исполнения, %</t>
  </si>
  <si>
    <t xml:space="preserve"> сумма отклонения, руб</t>
  </si>
  <si>
    <t>Расходы по формированию списков в кандидаты присяжных заседателей проводились согласно нормативам использования средств субвенции</t>
  </si>
  <si>
    <t>Контракт на строительство дома для переселения граждан из аварийного жилищного фонда с длительным сроком исполнения</t>
  </si>
  <si>
    <t>Поэтапная оплата работ по проведению инженерных сетей к инвестиционным объектам ТОСЭР</t>
  </si>
  <si>
    <t>Выплата пенсии за выслугу лет муниципальным служащим и ежемесячной доплаты к пенсии осуществляется по мере обращения</t>
  </si>
  <si>
    <t>Расходы производятся по мере потребности, исполнение отражается по подразделам, соответствующим направлениям расходования средств</t>
  </si>
  <si>
    <t>оплата услуг по формированию земельных участков, на которых расположены многоквартирные дома осуществляется  по факту оказанния услуг</t>
  </si>
  <si>
    <t>Не наступил срок уплаты налогов</t>
  </si>
  <si>
    <t>Снижение количества обращений в суды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</si>
  <si>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</si>
  <si>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</si>
  <si>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</si>
  <si>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</si>
  <si>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>Объемы финансирования доводятся по мере выполнения работ</t>
  </si>
  <si>
    <t>000 109 00000000000000</t>
  </si>
  <si>
    <t>000 203 00000000000000</t>
  </si>
  <si>
    <t>Сведения об исполнении  бюджета города Сарапула за 9 месяцев 2021 года с указанием причин исполнения плановых назначений менее чем на 70 %</t>
  </si>
  <si>
    <t>000 0107 0000000000000</t>
  </si>
  <si>
    <t>Мероприятия по выявлению бесхозяйных гидротехнических сооружений за 9 месяцев не проводились</t>
  </si>
  <si>
    <t>Закупки запланированы на 4 квартал</t>
  </si>
  <si>
    <t>Поэтапная оплата работ по благоустройству общественных территорий и ликвидации несанкционированных свалок</t>
  </si>
  <si>
    <t>Снижение суммы дебиторской задолженности учреждений на 01.01.2021 года, подлежащей возврату в бюджет</t>
  </si>
  <si>
    <t>Мероприятия по повышению квалификации проводятся по мере необходимости</t>
  </si>
  <si>
    <t>Кредит получен в сентябре месяце</t>
  </si>
  <si>
    <t>Компенсация части родительской платы за содержание детей в дошкольных образовательных учреждениях производится ежеквартально.</t>
  </si>
</sst>
</file>

<file path=xl/styles.xml><?xml version="1.0" encoding="utf-8"?>
<styleSheet xmlns="http://schemas.openxmlformats.org/spreadsheetml/2006/main">
  <numFmts count="2">
    <numFmt numFmtId="164" formatCode="#,##0.00_ ;\-#,##0.00"/>
    <numFmt numFmtId="165" formatCode="#,##0.0"/>
  </numFmts>
  <fonts count="16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8"/>
      <color rgb="FFFFFFFF"/>
      <name val="Arial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 Cyr"/>
    </font>
    <font>
      <sz val="8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0" xfId="19">
      <alignment horizontal="center" vertical="center" wrapText="1"/>
    </xf>
    <xf numFmtId="0" fontId="4" fillId="0" borderId="1" xfId="20" applyNumberFormat="1" applyProtection="1"/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0" fontId="4" fillId="0" borderId="20" xfId="36" applyNumberFormat="1" applyProtection="1">
      <alignment wrapTex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9" fontId="4" fillId="0" borderId="24" xfId="42" applyNumberFormat="1" applyProtection="1">
      <alignment horizontal="left" vertical="center" wrapText="1"/>
    </xf>
    <xf numFmtId="49" fontId="4" fillId="0" borderId="24" xfId="48" applyNumberFormat="1" applyProtection="1">
      <alignment horizontal="left"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49" fontId="12" fillId="0" borderId="24" xfId="48" applyNumberFormat="1" applyFont="1" applyProtection="1">
      <alignment horizontal="left" wrapText="1"/>
    </xf>
    <xf numFmtId="0" fontId="12" fillId="0" borderId="9" xfId="33" applyNumberFormat="1" applyFont="1" applyBorder="1" applyAlignment="1" applyProtection="1">
      <alignment vertical="top" wrapText="1"/>
    </xf>
    <xf numFmtId="0" fontId="13" fillId="0" borderId="30" xfId="0" applyFont="1" applyBorder="1" applyAlignment="1">
      <alignment wrapText="1"/>
    </xf>
    <xf numFmtId="49" fontId="12" fillId="0" borderId="21" xfId="37" applyNumberFormat="1" applyFont="1" applyProtection="1">
      <alignment horizontal="left" vertical="center" indent="1"/>
    </xf>
    <xf numFmtId="49" fontId="12" fillId="0" borderId="21" xfId="2" applyNumberFormat="1" applyFont="1" applyBorder="1" applyAlignment="1" applyProtection="1">
      <alignment horizontal="left" vertical="center" indent="1"/>
    </xf>
    <xf numFmtId="49" fontId="12" fillId="0" borderId="24" xfId="42" applyNumberFormat="1" applyFont="1" applyProtection="1">
      <alignment horizontal="left" vertical="center" wrapText="1"/>
    </xf>
    <xf numFmtId="165" fontId="4" fillId="0" borderId="14" xfId="28" applyNumberFormat="1" applyProtection="1">
      <alignment horizontal="right" vertical="center"/>
    </xf>
    <xf numFmtId="4" fontId="14" fillId="0" borderId="9" xfId="4" applyNumberFormat="1" applyFont="1" applyBorder="1" applyAlignment="1" applyProtection="1">
      <alignment horizontal="right" vertical="top" shrinkToFit="1"/>
    </xf>
    <xf numFmtId="4" fontId="14" fillId="0" borderId="10" xfId="4" applyNumberFormat="1" applyFont="1" applyBorder="1" applyAlignment="1" applyProtection="1">
      <alignment horizontal="right" vertical="top" shrinkToFit="1"/>
    </xf>
    <xf numFmtId="4" fontId="14" fillId="0" borderId="1" xfId="4" applyNumberFormat="1" applyFont="1" applyBorder="1" applyAlignment="1" applyProtection="1">
      <alignment horizontal="right" vertical="top" shrinkToFit="1"/>
    </xf>
    <xf numFmtId="164" fontId="12" fillId="0" borderId="19" xfId="34" applyNumberFormat="1" applyFont="1" applyProtection="1">
      <alignment horizontal="right" vertical="center" shrinkToFit="1"/>
    </xf>
    <xf numFmtId="4" fontId="15" fillId="0" borderId="9" xfId="22" applyNumberFormat="1" applyFont="1" applyBorder="1" applyAlignment="1" applyProtection="1">
      <alignment horizontal="right" vertical="top" shrinkToFit="1"/>
    </xf>
    <xf numFmtId="4" fontId="15" fillId="0" borderId="9" xfId="4" applyNumberFormat="1" applyFont="1" applyBorder="1" applyAlignment="1" applyProtection="1">
      <alignment horizontal="right" vertical="top" shrinkToFit="1"/>
    </xf>
    <xf numFmtId="4" fontId="12" fillId="0" borderId="23" xfId="39" applyNumberFormat="1" applyFont="1" applyProtection="1">
      <alignment horizontal="right"/>
    </xf>
    <xf numFmtId="4" fontId="15" fillId="0" borderId="9" xfId="18" applyNumberFormat="1" applyFont="1" applyAlignment="1" applyProtection="1">
      <alignment horizontal="right" vertical="top" shrinkToFit="1"/>
    </xf>
    <xf numFmtId="4" fontId="15" fillId="0" borderId="9" xfId="38" applyNumberFormat="1" applyFont="1" applyBorder="1" applyAlignment="1" applyProtection="1">
      <alignment horizontal="right" vertical="top" shrinkToFit="1"/>
    </xf>
    <xf numFmtId="49" fontId="4" fillId="4" borderId="24" xfId="48" applyNumberFormat="1" applyFill="1" applyProtection="1">
      <alignment horizontal="left" wrapText="1"/>
    </xf>
    <xf numFmtId="165" fontId="4" fillId="4" borderId="14" xfId="28" applyNumberFormat="1" applyFill="1" applyProtection="1">
      <alignment horizontal="right" vertical="center"/>
    </xf>
    <xf numFmtId="0" fontId="4" fillId="0" borderId="6" xfId="11">
      <alignment horizontal="center" wrapText="1"/>
    </xf>
    <xf numFmtId="0" fontId="5" fillId="0" borderId="6" xfId="15">
      <alignment horizontal="left" wrapText="1"/>
    </xf>
    <xf numFmtId="0" fontId="11" fillId="0" borderId="1" xfId="7" applyNumberFormat="1" applyFont="1" applyBorder="1" applyAlignment="1" applyProtection="1">
      <alignment horizontal="center" wrapText="1"/>
    </xf>
    <xf numFmtId="0" fontId="0" fillId="0" borderId="1" xfId="0" applyBorder="1" applyAlignment="1">
      <alignment wrapText="1"/>
    </xf>
    <xf numFmtId="0" fontId="4" fillId="0" borderId="10" xfId="18" applyNumberFormat="1" applyBorder="1" applyProtection="1">
      <alignment horizontal="center" vertical="center" wrapText="1"/>
    </xf>
    <xf numFmtId="0" fontId="4" fillId="0" borderId="33" xfId="18" applyNumberFormat="1" applyBorder="1" applyProtection="1">
      <alignment horizontal="center" vertical="center" wrapText="1"/>
    </xf>
    <xf numFmtId="0" fontId="4" fillId="0" borderId="9" xfId="18" applyNumberFormat="1" applyProtection="1">
      <alignment horizontal="center" vertical="center" wrapText="1"/>
    </xf>
    <xf numFmtId="0" fontId="4" fillId="0" borderId="9" xfId="18">
      <alignment horizontal="center" vertical="center" wrapText="1"/>
    </xf>
    <xf numFmtId="0" fontId="4" fillId="0" borderId="19" xfId="18" applyNumberFormat="1" applyBorder="1" applyProtection="1">
      <alignment horizontal="center" vertical="center" wrapText="1"/>
    </xf>
    <xf numFmtId="0" fontId="4" fillId="0" borderId="31" xfId="18" applyNumberFormat="1" applyBorder="1" applyProtection="1">
      <alignment horizontal="center" vertical="center" wrapText="1"/>
    </xf>
    <xf numFmtId="0" fontId="4" fillId="0" borderId="32" xfId="18" applyNumberFormat="1" applyBorder="1" applyProtection="1">
      <alignment horizontal="center" vertical="center" wrapText="1"/>
    </xf>
    <xf numFmtId="0" fontId="4" fillId="0" borderId="10" xfId="19" applyNumberFormat="1" applyProtection="1">
      <alignment horizontal="center" vertical="center" wrapText="1"/>
    </xf>
    <xf numFmtId="0" fontId="4" fillId="0" borderId="10" xfId="19">
      <alignment horizontal="center" vertical="center" wrapText="1"/>
    </xf>
    <xf numFmtId="4" fontId="4" fillId="4" borderId="14" xfId="28" applyNumberFormat="1" applyFill="1" applyProtection="1">
      <alignment horizontal="right" vertical="center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tabSelected="1" topLeftCell="B49" zoomScaleSheetLayoutView="100" workbookViewId="0">
      <selection activeCell="G64" sqref="G64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9.140625" style="1" hidden="1"/>
    <col min="9" max="16384" width="9.140625" style="1"/>
  </cols>
  <sheetData>
    <row r="1" spans="1:8" ht="0.75" customHeight="1">
      <c r="A1" s="2"/>
      <c r="B1" s="3"/>
      <c r="C1" s="41"/>
      <c r="D1" s="41"/>
      <c r="E1" s="41"/>
      <c r="F1" s="41"/>
      <c r="G1" s="4"/>
      <c r="H1" s="2"/>
    </row>
    <row r="2" spans="1:8" ht="44.25" customHeight="1">
      <c r="A2" s="2"/>
      <c r="B2" s="43" t="s">
        <v>77</v>
      </c>
      <c r="C2" s="44"/>
      <c r="D2" s="44"/>
      <c r="E2" s="44"/>
      <c r="F2" s="44"/>
      <c r="G2" s="44"/>
      <c r="H2" s="2"/>
    </row>
    <row r="3" spans="1:8" hidden="1">
      <c r="A3" s="2"/>
      <c r="B3" s="3" t="s">
        <v>0</v>
      </c>
      <c r="C3" s="42"/>
      <c r="D3" s="42"/>
      <c r="E3" s="42"/>
      <c r="F3" s="42"/>
      <c r="G3" s="42"/>
      <c r="H3" s="2"/>
    </row>
    <row r="4" spans="1:8" ht="12.95" customHeight="1">
      <c r="A4" s="2"/>
      <c r="B4" s="5"/>
      <c r="C4" s="5"/>
      <c r="D4" s="5"/>
      <c r="E4" s="5"/>
      <c r="F4" s="5"/>
      <c r="G4" s="4"/>
      <c r="H4" s="2"/>
    </row>
    <row r="5" spans="1:8" ht="20.85" customHeight="1">
      <c r="A5" s="6"/>
      <c r="B5" s="47" t="s">
        <v>1</v>
      </c>
      <c r="C5" s="47" t="s">
        <v>2</v>
      </c>
      <c r="D5" s="47" t="s">
        <v>3</v>
      </c>
      <c r="E5" s="45" t="s">
        <v>4</v>
      </c>
      <c r="F5" s="46"/>
      <c r="G5" s="7"/>
      <c r="H5" s="8"/>
    </row>
    <row r="6" spans="1:8" ht="12.75" customHeight="1">
      <c r="A6" s="6"/>
      <c r="B6" s="48"/>
      <c r="C6" s="48"/>
      <c r="D6" s="48"/>
      <c r="E6" s="47" t="s">
        <v>60</v>
      </c>
      <c r="F6" s="49" t="s">
        <v>61</v>
      </c>
      <c r="G6" s="52" t="s">
        <v>5</v>
      </c>
      <c r="H6" s="8"/>
    </row>
    <row r="7" spans="1:8" ht="14.25" customHeight="1">
      <c r="A7" s="6"/>
      <c r="B7" s="48"/>
      <c r="C7" s="48"/>
      <c r="D7" s="48"/>
      <c r="E7" s="48"/>
      <c r="F7" s="50"/>
      <c r="G7" s="53"/>
      <c r="H7" s="8"/>
    </row>
    <row r="8" spans="1:8" ht="9" customHeight="1" thickBot="1">
      <c r="A8" s="6"/>
      <c r="B8" s="48"/>
      <c r="C8" s="48"/>
      <c r="D8" s="48"/>
      <c r="E8" s="48"/>
      <c r="F8" s="51"/>
      <c r="G8" s="53"/>
      <c r="H8" s="8"/>
    </row>
    <row r="9" spans="1:8" ht="12.95" customHeight="1" thickBot="1">
      <c r="A9" s="9" t="s">
        <v>6</v>
      </c>
      <c r="B9" s="10" t="s">
        <v>7</v>
      </c>
      <c r="C9" s="34">
        <v>2585184894.46</v>
      </c>
      <c r="D9" s="34">
        <v>1715287478.4000001</v>
      </c>
      <c r="E9" s="29">
        <f>D9/C9*100</f>
        <v>66.35066923359436</v>
      </c>
      <c r="F9" s="11">
        <f>D9-C9</f>
        <v>-869897416.05999994</v>
      </c>
      <c r="G9" s="12" t="s">
        <v>9</v>
      </c>
      <c r="H9" s="13"/>
    </row>
    <row r="10" spans="1:8" ht="12.95" customHeight="1" thickBot="1">
      <c r="A10" s="9"/>
      <c r="B10" s="14" t="s">
        <v>10</v>
      </c>
      <c r="C10" s="33"/>
      <c r="D10" s="33"/>
      <c r="E10" s="29"/>
      <c r="F10" s="11"/>
      <c r="G10" s="15"/>
      <c r="H10" s="13"/>
    </row>
    <row r="11" spans="1:8" ht="15.75" thickBot="1">
      <c r="A11" s="9"/>
      <c r="B11" s="16" t="s">
        <v>11</v>
      </c>
      <c r="C11" s="35">
        <v>243716000</v>
      </c>
      <c r="D11" s="35">
        <v>193475628.27000001</v>
      </c>
      <c r="E11" s="29">
        <f t="shared" ref="E11:E65" si="0">D11/C11*100</f>
        <v>79.38569001214529</v>
      </c>
      <c r="F11" s="11">
        <f t="shared" ref="F11:F65" si="1">D11-C11</f>
        <v>-50240371.729999989</v>
      </c>
      <c r="G11" s="18" t="s">
        <v>12</v>
      </c>
      <c r="H11" s="13"/>
    </row>
    <row r="12" spans="1:8" ht="15.75" thickBot="1">
      <c r="A12" s="9"/>
      <c r="B12" s="16" t="s">
        <v>13</v>
      </c>
      <c r="C12" s="35">
        <v>22855000</v>
      </c>
      <c r="D12" s="35">
        <v>16805758.760000002</v>
      </c>
      <c r="E12" s="29">
        <f t="shared" si="0"/>
        <v>73.532088208269528</v>
      </c>
      <c r="F12" s="11">
        <f t="shared" si="1"/>
        <v>-6049241.2399999984</v>
      </c>
      <c r="G12" s="18" t="s">
        <v>12</v>
      </c>
      <c r="H12" s="13"/>
    </row>
    <row r="13" spans="1:8" ht="15.75" thickBot="1">
      <c r="A13" s="9"/>
      <c r="B13" s="16" t="s">
        <v>14</v>
      </c>
      <c r="C13" s="35">
        <v>29482000</v>
      </c>
      <c r="D13" s="35">
        <v>32629592.550000001</v>
      </c>
      <c r="E13" s="29">
        <f t="shared" si="0"/>
        <v>110.67631961875041</v>
      </c>
      <c r="F13" s="11">
        <f t="shared" si="1"/>
        <v>3147592.5500000007</v>
      </c>
      <c r="G13" s="18" t="s">
        <v>12</v>
      </c>
      <c r="H13" s="13"/>
    </row>
    <row r="14" spans="1:8" ht="23.25" thickBot="1">
      <c r="A14" s="9"/>
      <c r="B14" s="16" t="s">
        <v>15</v>
      </c>
      <c r="C14" s="35">
        <v>66906000</v>
      </c>
      <c r="D14" s="35">
        <v>39179293.060000002</v>
      </c>
      <c r="E14" s="29">
        <f t="shared" si="0"/>
        <v>58.558713807431332</v>
      </c>
      <c r="F14" s="11">
        <f t="shared" si="1"/>
        <v>-27726706.939999998</v>
      </c>
      <c r="G14" s="18" t="s">
        <v>68</v>
      </c>
      <c r="H14" s="13"/>
    </row>
    <row r="15" spans="1:8" ht="15.75" thickBot="1">
      <c r="A15" s="9"/>
      <c r="B15" s="16" t="s">
        <v>16</v>
      </c>
      <c r="C15" s="35">
        <v>0</v>
      </c>
      <c r="D15" s="35">
        <v>147531.20000000001</v>
      </c>
      <c r="E15" s="29"/>
      <c r="F15" s="11"/>
      <c r="G15" s="18" t="s">
        <v>12</v>
      </c>
      <c r="H15" s="13"/>
    </row>
    <row r="16" spans="1:8" ht="23.25" thickBot="1">
      <c r="A16" s="9"/>
      <c r="B16" s="16" t="s">
        <v>17</v>
      </c>
      <c r="C16" s="35">
        <v>14459000</v>
      </c>
      <c r="D16" s="35">
        <v>9293279.3200000003</v>
      </c>
      <c r="E16" s="29">
        <f t="shared" si="0"/>
        <v>64.273319869977172</v>
      </c>
      <c r="F16" s="11">
        <f t="shared" si="1"/>
        <v>-5165720.68</v>
      </c>
      <c r="G16" s="18" t="s">
        <v>69</v>
      </c>
      <c r="H16" s="13"/>
    </row>
    <row r="17" spans="1:10" ht="15.75" thickBot="1">
      <c r="A17" s="9"/>
      <c r="B17" s="16" t="s">
        <v>75</v>
      </c>
      <c r="C17" s="35">
        <v>0</v>
      </c>
      <c r="D17" s="35">
        <v>-85432.58</v>
      </c>
      <c r="E17" s="29"/>
      <c r="F17" s="11">
        <v>85432.58</v>
      </c>
      <c r="G17" s="18"/>
      <c r="H17" s="13"/>
    </row>
    <row r="18" spans="1:10" ht="15.75" thickBot="1">
      <c r="A18" s="9"/>
      <c r="B18" s="16" t="s">
        <v>18</v>
      </c>
      <c r="C18" s="35">
        <v>41502000</v>
      </c>
      <c r="D18" s="35">
        <v>30646491.140000001</v>
      </c>
      <c r="E18" s="29">
        <f t="shared" si="0"/>
        <v>73.843407883957397</v>
      </c>
      <c r="F18" s="11">
        <f t="shared" si="1"/>
        <v>-10855508.859999999</v>
      </c>
      <c r="G18" s="18" t="s">
        <v>12</v>
      </c>
      <c r="H18" s="13"/>
    </row>
    <row r="19" spans="1:10" ht="15.75" thickBot="1">
      <c r="A19" s="9"/>
      <c r="B19" s="16" t="s">
        <v>19</v>
      </c>
      <c r="C19" s="35">
        <v>398000</v>
      </c>
      <c r="D19" s="35">
        <v>1604187.54</v>
      </c>
      <c r="E19" s="29">
        <f t="shared" si="0"/>
        <v>403.06219597989951</v>
      </c>
      <c r="F19" s="11">
        <f t="shared" si="1"/>
        <v>1206187.54</v>
      </c>
      <c r="G19" s="18" t="s">
        <v>12</v>
      </c>
      <c r="H19" s="13"/>
    </row>
    <row r="20" spans="1:10" ht="45.75" thickBot="1">
      <c r="A20" s="9"/>
      <c r="B20" s="16" t="s">
        <v>20</v>
      </c>
      <c r="C20" s="35">
        <v>637000</v>
      </c>
      <c r="D20" s="35">
        <v>429111.2</v>
      </c>
      <c r="E20" s="40">
        <f t="shared" si="0"/>
        <v>67.364395604395611</v>
      </c>
      <c r="F20" s="11">
        <f t="shared" si="1"/>
        <v>-207888.8</v>
      </c>
      <c r="G20" s="18" t="s">
        <v>82</v>
      </c>
      <c r="H20" s="13"/>
    </row>
    <row r="21" spans="1:10" ht="15.75" thickBot="1">
      <c r="A21" s="9"/>
      <c r="B21" s="16" t="s">
        <v>21</v>
      </c>
      <c r="C21" s="35">
        <v>21055000</v>
      </c>
      <c r="D21" s="35">
        <v>26255612.079999998</v>
      </c>
      <c r="E21" s="29">
        <f t="shared" si="0"/>
        <v>124.70012861553074</v>
      </c>
      <c r="F21" s="11">
        <f t="shared" si="1"/>
        <v>5200612.0799999982</v>
      </c>
      <c r="G21" s="18" t="s">
        <v>12</v>
      </c>
      <c r="H21" s="13"/>
    </row>
    <row r="22" spans="1:10" ht="15.75" thickBot="1">
      <c r="A22" s="9"/>
      <c r="B22" s="16" t="s">
        <v>22</v>
      </c>
      <c r="C22" s="35">
        <v>4044000</v>
      </c>
      <c r="D22" s="35">
        <v>3521304.87</v>
      </c>
      <c r="E22" s="29">
        <f t="shared" si="0"/>
        <v>87.074798961424335</v>
      </c>
      <c r="F22" s="11">
        <f t="shared" si="1"/>
        <v>-522695.12999999989</v>
      </c>
      <c r="G22" s="18" t="s">
        <v>12</v>
      </c>
      <c r="H22" s="13"/>
    </row>
    <row r="23" spans="1:10" ht="15.75" thickBot="1">
      <c r="A23" s="9"/>
      <c r="B23" s="16" t="s">
        <v>23</v>
      </c>
      <c r="C23" s="35">
        <v>2000000</v>
      </c>
      <c r="D23" s="35">
        <v>2167690.04</v>
      </c>
      <c r="E23" s="29">
        <f t="shared" si="0"/>
        <v>108.384502</v>
      </c>
      <c r="F23" s="11">
        <f t="shared" si="1"/>
        <v>167690.04000000004</v>
      </c>
      <c r="G23" s="18" t="s">
        <v>12</v>
      </c>
      <c r="H23" s="13"/>
    </row>
    <row r="24" spans="1:10" ht="15.75" thickBot="1">
      <c r="A24" s="9"/>
      <c r="B24" s="16" t="s">
        <v>24</v>
      </c>
      <c r="C24" s="35">
        <v>2129106717.8099999</v>
      </c>
      <c r="D24" s="35">
        <v>1356530824.26</v>
      </c>
      <c r="E24" s="40">
        <f t="shared" si="0"/>
        <v>63.71361345641369</v>
      </c>
      <c r="F24" s="11">
        <f t="shared" si="1"/>
        <v>-772575893.54999995</v>
      </c>
      <c r="G24" s="18"/>
      <c r="H24" s="13"/>
    </row>
    <row r="25" spans="1:10" ht="15.75" thickBot="1">
      <c r="A25" s="9"/>
      <c r="B25" s="26" t="s">
        <v>70</v>
      </c>
      <c r="C25" s="17">
        <v>324214933.38</v>
      </c>
      <c r="D25" s="17">
        <v>253378903.36000001</v>
      </c>
      <c r="E25" s="29">
        <f t="shared" si="0"/>
        <v>78.151521497939228</v>
      </c>
      <c r="F25" s="11">
        <f t="shared" si="1"/>
        <v>-70836030.019999981</v>
      </c>
      <c r="G25" s="18"/>
      <c r="H25" s="13"/>
    </row>
    <row r="26" spans="1:10" ht="34.5" thickBot="1">
      <c r="A26" s="9"/>
      <c r="B26" s="26" t="s">
        <v>71</v>
      </c>
      <c r="C26" s="17">
        <v>558398917.92999995</v>
      </c>
      <c r="D26" s="17">
        <v>171646708.22999999</v>
      </c>
      <c r="E26" s="29">
        <f t="shared" si="0"/>
        <v>30.739083246489628</v>
      </c>
      <c r="F26" s="11">
        <f t="shared" si="1"/>
        <v>-386752209.69999993</v>
      </c>
      <c r="G26" s="28" t="s">
        <v>74</v>
      </c>
      <c r="H26" s="13"/>
    </row>
    <row r="27" spans="1:10" ht="15.75" thickBot="1">
      <c r="A27" s="9"/>
      <c r="B27" s="27" t="s">
        <v>72</v>
      </c>
      <c r="C27" s="17">
        <v>971494793.42999995</v>
      </c>
      <c r="D27" s="17">
        <v>730587678.32000005</v>
      </c>
      <c r="E27" s="29">
        <f t="shared" si="0"/>
        <v>75.202428593627019</v>
      </c>
      <c r="F27" s="11">
        <f t="shared" si="1"/>
        <v>-240907115.1099999</v>
      </c>
      <c r="G27" s="18"/>
      <c r="H27" s="13"/>
    </row>
    <row r="28" spans="1:10" ht="15.75" thickBot="1">
      <c r="A28" s="9"/>
      <c r="B28" s="27" t="s">
        <v>73</v>
      </c>
      <c r="C28" s="17">
        <v>274998073.06999999</v>
      </c>
      <c r="D28" s="17">
        <v>200917534.34999999</v>
      </c>
      <c r="E28" s="29">
        <f t="shared" si="0"/>
        <v>73.061433524611274</v>
      </c>
      <c r="F28" s="11">
        <f t="shared" si="1"/>
        <v>-74080538.719999999</v>
      </c>
      <c r="G28" s="28"/>
      <c r="H28" s="13"/>
    </row>
    <row r="29" spans="1:10" ht="15.75" thickBot="1">
      <c r="A29" s="9"/>
      <c r="B29" s="27" t="s">
        <v>76</v>
      </c>
      <c r="C29" s="35">
        <v>4404980</v>
      </c>
      <c r="D29" s="35">
        <v>4404980</v>
      </c>
      <c r="E29" s="29">
        <f t="shared" si="0"/>
        <v>100</v>
      </c>
      <c r="F29" s="11">
        <f t="shared" si="1"/>
        <v>0</v>
      </c>
      <c r="G29" s="30"/>
      <c r="H29" s="31"/>
      <c r="I29" s="32"/>
      <c r="J29" s="32"/>
    </row>
    <row r="30" spans="1:10" ht="15.75" thickBot="1">
      <c r="A30" s="9"/>
      <c r="B30" s="16" t="s">
        <v>25</v>
      </c>
      <c r="C30" s="36" t="s">
        <v>12</v>
      </c>
      <c r="D30" s="35">
        <v>2786047.15</v>
      </c>
      <c r="E30" s="29"/>
      <c r="F30" s="11">
        <v>2786047.15</v>
      </c>
      <c r="G30" s="18" t="s">
        <v>12</v>
      </c>
      <c r="H30" s="13"/>
    </row>
    <row r="31" spans="1:10" ht="15.75" thickBot="1">
      <c r="A31" s="9"/>
      <c r="B31" s="16" t="s">
        <v>26</v>
      </c>
      <c r="C31" s="35">
        <v>4619196.6500000004</v>
      </c>
      <c r="D31" s="35">
        <v>9421668.0600000005</v>
      </c>
      <c r="E31" s="29">
        <f t="shared" si="0"/>
        <v>203.96767606765559</v>
      </c>
      <c r="F31" s="11">
        <f t="shared" si="1"/>
        <v>4802471.41</v>
      </c>
      <c r="G31" s="18" t="s">
        <v>12</v>
      </c>
      <c r="H31" s="13"/>
    </row>
    <row r="32" spans="1:10" ht="15.75" thickBot="1">
      <c r="A32" s="9"/>
      <c r="B32" s="16" t="s">
        <v>27</v>
      </c>
      <c r="C32" s="36" t="s">
        <v>12</v>
      </c>
      <c r="D32" s="35">
        <v>-13926088.52</v>
      </c>
      <c r="E32" s="29"/>
      <c r="F32" s="11">
        <v>-13926088.52</v>
      </c>
      <c r="G32" s="18" t="s">
        <v>12</v>
      </c>
      <c r="H32" s="13"/>
    </row>
    <row r="33" spans="1:8" ht="30.2" customHeight="1" thickBot="1">
      <c r="A33" s="9" t="s">
        <v>6</v>
      </c>
      <c r="B33" s="10" t="s">
        <v>28</v>
      </c>
      <c r="C33" s="37">
        <v>2634868677.6700001</v>
      </c>
      <c r="D33" s="37">
        <v>1731106378.4000001</v>
      </c>
      <c r="E33" s="29">
        <f t="shared" si="0"/>
        <v>65.699911083644892</v>
      </c>
      <c r="F33" s="11">
        <f t="shared" si="1"/>
        <v>-903762299.26999998</v>
      </c>
      <c r="G33" s="12" t="s">
        <v>9</v>
      </c>
      <c r="H33" s="13"/>
    </row>
    <row r="34" spans="1:8" ht="15" customHeight="1" thickBot="1">
      <c r="A34" s="9"/>
      <c r="B34" s="14" t="s">
        <v>10</v>
      </c>
      <c r="C34" s="33"/>
      <c r="D34" s="33"/>
      <c r="E34" s="29"/>
      <c r="F34" s="11"/>
      <c r="G34" s="15"/>
      <c r="H34" s="13"/>
    </row>
    <row r="35" spans="1:8" ht="15.75" thickBot="1">
      <c r="A35" s="9"/>
      <c r="B35" s="16" t="s">
        <v>29</v>
      </c>
      <c r="C35" s="38">
        <v>2404000</v>
      </c>
      <c r="D35" s="38">
        <v>2182831.2799999998</v>
      </c>
      <c r="E35" s="29">
        <f t="shared" si="0"/>
        <v>90.799970049916794</v>
      </c>
      <c r="F35" s="11">
        <f t="shared" si="1"/>
        <v>-221168.7200000002</v>
      </c>
      <c r="G35" s="19" t="s">
        <v>12</v>
      </c>
      <c r="H35" s="13"/>
    </row>
    <row r="36" spans="1:8" ht="15.75" thickBot="1">
      <c r="A36" s="9"/>
      <c r="B36" s="16" t="s">
        <v>30</v>
      </c>
      <c r="C36" s="38">
        <v>5909600</v>
      </c>
      <c r="D36" s="38">
        <v>5005405.33</v>
      </c>
      <c r="E36" s="29">
        <f t="shared" si="0"/>
        <v>84.699562237714915</v>
      </c>
      <c r="F36" s="11">
        <f t="shared" si="1"/>
        <v>-904194.66999999993</v>
      </c>
      <c r="G36" s="19" t="s">
        <v>12</v>
      </c>
      <c r="H36" s="13"/>
    </row>
    <row r="37" spans="1:8" ht="15.75" thickBot="1">
      <c r="A37" s="9"/>
      <c r="B37" s="16" t="s">
        <v>31</v>
      </c>
      <c r="C37" s="38">
        <v>57862320.009999998</v>
      </c>
      <c r="D37" s="38">
        <v>39884503.640000001</v>
      </c>
      <c r="E37" s="29">
        <v>70.099999999999994</v>
      </c>
      <c r="F37" s="54">
        <f t="shared" si="1"/>
        <v>-17977816.369999997</v>
      </c>
      <c r="G37" s="19" t="s">
        <v>12</v>
      </c>
      <c r="H37" s="13"/>
    </row>
    <row r="38" spans="1:8" ht="74.25" customHeight="1" thickBot="1">
      <c r="A38" s="9"/>
      <c r="B38" s="16" t="s">
        <v>32</v>
      </c>
      <c r="C38" s="38">
        <v>48000</v>
      </c>
      <c r="D38" s="38">
        <v>9346</v>
      </c>
      <c r="E38" s="29">
        <f t="shared" si="0"/>
        <v>19.470833333333335</v>
      </c>
      <c r="F38" s="11">
        <f t="shared" si="1"/>
        <v>-38654</v>
      </c>
      <c r="G38" s="19" t="s">
        <v>62</v>
      </c>
      <c r="H38" s="13"/>
    </row>
    <row r="39" spans="1:8" ht="15.75" thickBot="1">
      <c r="A39" s="9"/>
      <c r="B39" s="16" t="s">
        <v>33</v>
      </c>
      <c r="C39" s="38">
        <v>6894380</v>
      </c>
      <c r="D39" s="38">
        <v>6013603.1900000004</v>
      </c>
      <c r="E39" s="29">
        <f t="shared" si="0"/>
        <v>87.224713317223603</v>
      </c>
      <c r="F39" s="11">
        <f t="shared" si="1"/>
        <v>-880776.80999999959</v>
      </c>
      <c r="G39" s="19" t="s">
        <v>12</v>
      </c>
      <c r="H39" s="13"/>
    </row>
    <row r="40" spans="1:8" ht="15.75" thickBot="1">
      <c r="A40" s="9"/>
      <c r="B40" s="26" t="s">
        <v>78</v>
      </c>
      <c r="C40" s="38">
        <v>313000</v>
      </c>
      <c r="D40" s="38">
        <v>0</v>
      </c>
      <c r="E40" s="29"/>
      <c r="F40" s="11"/>
      <c r="G40" s="19"/>
      <c r="H40" s="13"/>
    </row>
    <row r="41" spans="1:8" ht="69" thickBot="1">
      <c r="A41" s="9"/>
      <c r="B41" s="16" t="s">
        <v>34</v>
      </c>
      <c r="C41" s="38">
        <v>230463</v>
      </c>
      <c r="D41" s="38">
        <v>0</v>
      </c>
      <c r="E41" s="29"/>
      <c r="F41" s="11"/>
      <c r="G41" s="25" t="s">
        <v>66</v>
      </c>
      <c r="H41" s="13"/>
    </row>
    <row r="42" spans="1:8" ht="15.75" thickBot="1">
      <c r="A42" s="9"/>
      <c r="B42" s="16" t="s">
        <v>35</v>
      </c>
      <c r="C42" s="38">
        <v>81854666.439999998</v>
      </c>
      <c r="D42" s="38">
        <v>59032214.700000003</v>
      </c>
      <c r="E42" s="29">
        <f t="shared" si="0"/>
        <v>72.118325402096644</v>
      </c>
      <c r="F42" s="11">
        <f t="shared" si="1"/>
        <v>-22822451.739999995</v>
      </c>
      <c r="G42" s="24"/>
      <c r="H42" s="13"/>
    </row>
    <row r="43" spans="1:8" ht="15.75" thickBot="1">
      <c r="A43" s="9"/>
      <c r="B43" s="16" t="s">
        <v>36</v>
      </c>
      <c r="C43" s="38">
        <v>5254028</v>
      </c>
      <c r="D43" s="38">
        <v>4241773.58</v>
      </c>
      <c r="E43" s="29">
        <f t="shared" si="0"/>
        <v>80.733745233181097</v>
      </c>
      <c r="F43" s="11">
        <f t="shared" si="1"/>
        <v>-1012254.4199999999</v>
      </c>
      <c r="G43" s="19" t="s">
        <v>12</v>
      </c>
      <c r="H43" s="13"/>
    </row>
    <row r="44" spans="1:8" ht="15.75" thickBot="1">
      <c r="A44" s="9"/>
      <c r="B44" s="16" t="s">
        <v>37</v>
      </c>
      <c r="C44" s="38">
        <v>4757159</v>
      </c>
      <c r="D44" s="38">
        <v>4106581.44</v>
      </c>
      <c r="E44" s="29">
        <f t="shared" si="0"/>
        <v>86.324241842662815</v>
      </c>
      <c r="F44" s="11">
        <f t="shared" si="1"/>
        <v>-650577.56000000006</v>
      </c>
      <c r="G44" s="19" t="s">
        <v>12</v>
      </c>
      <c r="H44" s="13"/>
    </row>
    <row r="45" spans="1:8" ht="46.5" thickBot="1">
      <c r="A45" s="9"/>
      <c r="B45" s="16" t="s">
        <v>38</v>
      </c>
      <c r="C45" s="38">
        <v>50000</v>
      </c>
      <c r="D45" s="38">
        <v>0</v>
      </c>
      <c r="E45" s="29">
        <f t="shared" si="0"/>
        <v>0</v>
      </c>
      <c r="F45" s="11">
        <f t="shared" si="1"/>
        <v>-50000</v>
      </c>
      <c r="G45" s="23" t="s">
        <v>79</v>
      </c>
      <c r="H45" s="13"/>
    </row>
    <row r="46" spans="1:8" ht="15.75" thickBot="1">
      <c r="A46" s="9"/>
      <c r="B46" s="16" t="s">
        <v>39</v>
      </c>
      <c r="C46" s="38">
        <v>252121534.63</v>
      </c>
      <c r="D46" s="38">
        <v>222245787.91999999</v>
      </c>
      <c r="E46" s="29">
        <f t="shared" si="0"/>
        <v>88.150259852319223</v>
      </c>
      <c r="F46" s="11">
        <f t="shared" si="1"/>
        <v>-29875746.710000008</v>
      </c>
      <c r="G46" s="23"/>
      <c r="H46" s="13"/>
    </row>
    <row r="47" spans="1:8" ht="24" thickBot="1">
      <c r="A47" s="9"/>
      <c r="B47" s="16" t="s">
        <v>40</v>
      </c>
      <c r="C47" s="38">
        <v>385000</v>
      </c>
      <c r="D47" s="38">
        <v>183724.63</v>
      </c>
      <c r="E47" s="29">
        <f t="shared" si="0"/>
        <v>47.720683116883116</v>
      </c>
      <c r="F47" s="11">
        <f t="shared" si="1"/>
        <v>-201275.37</v>
      </c>
      <c r="G47" s="23" t="s">
        <v>80</v>
      </c>
      <c r="H47" s="13"/>
    </row>
    <row r="48" spans="1:8" ht="69" thickBot="1">
      <c r="A48" s="9"/>
      <c r="B48" s="16" t="s">
        <v>41</v>
      </c>
      <c r="C48" s="38">
        <v>2129301.69</v>
      </c>
      <c r="D48" s="38">
        <v>184178.31</v>
      </c>
      <c r="E48" s="29">
        <f t="shared" si="0"/>
        <v>8.6497047771563089</v>
      </c>
      <c r="F48" s="11">
        <f t="shared" si="1"/>
        <v>-1945123.38</v>
      </c>
      <c r="G48" s="23" t="s">
        <v>67</v>
      </c>
      <c r="H48" s="13"/>
    </row>
    <row r="49" spans="1:8" ht="57.75" thickBot="1">
      <c r="A49" s="9"/>
      <c r="B49" s="16" t="s">
        <v>42</v>
      </c>
      <c r="C49" s="38">
        <v>131002584.3</v>
      </c>
      <c r="D49" s="38">
        <v>9170297.6699999999</v>
      </c>
      <c r="E49" s="29">
        <f t="shared" si="0"/>
        <v>7.0000891348828143</v>
      </c>
      <c r="F49" s="11">
        <f t="shared" si="1"/>
        <v>-121832286.63</v>
      </c>
      <c r="G49" s="23" t="s">
        <v>63</v>
      </c>
      <c r="H49" s="13"/>
    </row>
    <row r="50" spans="1:8" ht="57.75" customHeight="1" thickBot="1">
      <c r="A50" s="9"/>
      <c r="B50" s="16" t="s">
        <v>43</v>
      </c>
      <c r="C50" s="38">
        <v>198679570.21000001</v>
      </c>
      <c r="D50" s="38">
        <v>18431719.559999999</v>
      </c>
      <c r="E50" s="29">
        <f t="shared" si="0"/>
        <v>9.2771086330205303</v>
      </c>
      <c r="F50" s="11">
        <f t="shared" si="1"/>
        <v>-180247850.65000001</v>
      </c>
      <c r="G50" s="19" t="s">
        <v>64</v>
      </c>
      <c r="H50" s="13"/>
    </row>
    <row r="51" spans="1:8" ht="46.5" thickBot="1">
      <c r="A51" s="9"/>
      <c r="B51" s="16" t="s">
        <v>44</v>
      </c>
      <c r="C51" s="38">
        <v>269350076.88999999</v>
      </c>
      <c r="D51" s="38">
        <v>131592764.93000001</v>
      </c>
      <c r="E51" s="29">
        <f t="shared" si="0"/>
        <v>48.855662656350844</v>
      </c>
      <c r="F51" s="11">
        <f t="shared" si="1"/>
        <v>-137757311.95999998</v>
      </c>
      <c r="G51" s="39" t="s">
        <v>81</v>
      </c>
      <c r="H51" s="13"/>
    </row>
    <row r="52" spans="1:8" ht="15.75" thickBot="1">
      <c r="A52" s="9"/>
      <c r="B52" s="16" t="s">
        <v>45</v>
      </c>
      <c r="C52" s="38">
        <v>579095044.38999999</v>
      </c>
      <c r="D52" s="38">
        <v>424529096.27999997</v>
      </c>
      <c r="E52" s="29">
        <f t="shared" si="0"/>
        <v>73.309053564287581</v>
      </c>
      <c r="F52" s="11">
        <f t="shared" si="1"/>
        <v>-154565948.11000001</v>
      </c>
      <c r="G52" s="19" t="s">
        <v>12</v>
      </c>
      <c r="H52" s="13"/>
    </row>
    <row r="53" spans="1:8" ht="15.75" thickBot="1">
      <c r="A53" s="9"/>
      <c r="B53" s="16" t="s">
        <v>46</v>
      </c>
      <c r="C53" s="38">
        <v>610852443.08000004</v>
      </c>
      <c r="D53" s="38">
        <v>442529459.54000002</v>
      </c>
      <c r="E53" s="29">
        <f t="shared" si="0"/>
        <v>72.444575535903084</v>
      </c>
      <c r="F53" s="11">
        <f t="shared" si="1"/>
        <v>-168322983.54000002</v>
      </c>
      <c r="G53" s="19" t="s">
        <v>12</v>
      </c>
      <c r="H53" s="13"/>
    </row>
    <row r="54" spans="1:8" ht="15.75" thickBot="1">
      <c r="A54" s="9"/>
      <c r="B54" s="16" t="s">
        <v>47</v>
      </c>
      <c r="C54" s="38">
        <v>100268636.91</v>
      </c>
      <c r="D54" s="38">
        <v>83266409.379999995</v>
      </c>
      <c r="E54" s="29">
        <f t="shared" si="0"/>
        <v>83.043324359479413</v>
      </c>
      <c r="F54" s="11">
        <f t="shared" si="1"/>
        <v>-17002227.530000001</v>
      </c>
      <c r="G54" s="19" t="s">
        <v>12</v>
      </c>
      <c r="H54" s="13"/>
    </row>
    <row r="55" spans="1:8" ht="35.25" thickBot="1">
      <c r="A55" s="9"/>
      <c r="B55" s="16" t="s">
        <v>48</v>
      </c>
      <c r="C55" s="38">
        <v>501400</v>
      </c>
      <c r="D55" s="38">
        <v>327015</v>
      </c>
      <c r="E55" s="29">
        <f t="shared" si="0"/>
        <v>65.220382927802163</v>
      </c>
      <c r="F55" s="11">
        <f t="shared" si="1"/>
        <v>-174385</v>
      </c>
      <c r="G55" s="39" t="s">
        <v>83</v>
      </c>
      <c r="H55" s="13"/>
    </row>
    <row r="56" spans="1:8" ht="15.75" thickBot="1">
      <c r="A56" s="9"/>
      <c r="B56" s="16" t="s">
        <v>49</v>
      </c>
      <c r="C56" s="38">
        <v>31568784.039999999</v>
      </c>
      <c r="D56" s="38">
        <v>28043509.960000001</v>
      </c>
      <c r="E56" s="29">
        <f t="shared" si="0"/>
        <v>88.833038119133093</v>
      </c>
      <c r="F56" s="11">
        <f t="shared" si="1"/>
        <v>-3525274.0799999982</v>
      </c>
      <c r="G56" s="19" t="s">
        <v>12</v>
      </c>
      <c r="H56" s="13"/>
    </row>
    <row r="57" spans="1:8" ht="15.75" thickBot="1">
      <c r="A57" s="9"/>
      <c r="B57" s="16" t="s">
        <v>50</v>
      </c>
      <c r="C57" s="38">
        <v>14121221.960000001</v>
      </c>
      <c r="D57" s="38">
        <v>11996082.82</v>
      </c>
      <c r="E57" s="29">
        <f t="shared" si="0"/>
        <v>84.950741897410126</v>
      </c>
      <c r="F57" s="11">
        <f t="shared" si="1"/>
        <v>-2125139.1400000006</v>
      </c>
      <c r="G57" s="19" t="s">
        <v>12</v>
      </c>
      <c r="H57" s="13"/>
    </row>
    <row r="58" spans="1:8" ht="15.75" thickBot="1">
      <c r="A58" s="9"/>
      <c r="B58" s="16" t="s">
        <v>51</v>
      </c>
      <c r="C58" s="38">
        <v>132849874.69</v>
      </c>
      <c r="D58" s="38">
        <v>125593239.19</v>
      </c>
      <c r="E58" s="29">
        <f t="shared" si="0"/>
        <v>94.537717467229015</v>
      </c>
      <c r="F58" s="11">
        <f t="shared" si="1"/>
        <v>-7256635.5</v>
      </c>
      <c r="G58" s="19" t="s">
        <v>12</v>
      </c>
      <c r="H58" s="13"/>
    </row>
    <row r="59" spans="1:8" ht="15.75" thickBot="1">
      <c r="A59" s="9"/>
      <c r="B59" s="16" t="s">
        <v>52</v>
      </c>
      <c r="C59" s="38">
        <v>25483700</v>
      </c>
      <c r="D59" s="38">
        <v>24136975.109999999</v>
      </c>
      <c r="E59" s="29">
        <f t="shared" si="0"/>
        <v>94.715347889042803</v>
      </c>
      <c r="F59" s="11">
        <f t="shared" si="1"/>
        <v>-1346724.8900000006</v>
      </c>
      <c r="G59" s="19" t="s">
        <v>12</v>
      </c>
      <c r="H59" s="13"/>
    </row>
    <row r="60" spans="1:8" ht="57.75" thickBot="1">
      <c r="A60" s="9"/>
      <c r="B60" s="16" t="s">
        <v>53</v>
      </c>
      <c r="C60" s="38">
        <v>3559623.81</v>
      </c>
      <c r="D60" s="38">
        <v>1939772.94</v>
      </c>
      <c r="E60" s="29">
        <f t="shared" si="0"/>
        <v>54.493762361927786</v>
      </c>
      <c r="F60" s="11">
        <f t="shared" si="1"/>
        <v>-1619850.87</v>
      </c>
      <c r="G60" s="23" t="s">
        <v>65</v>
      </c>
      <c r="H60" s="13"/>
    </row>
    <row r="61" spans="1:8" ht="15.75" thickBot="1">
      <c r="A61" s="9"/>
      <c r="B61" s="16" t="s">
        <v>54</v>
      </c>
      <c r="C61" s="38">
        <v>13572124</v>
      </c>
      <c r="D61" s="38">
        <v>10755065.48</v>
      </c>
      <c r="E61" s="29">
        <f t="shared" si="0"/>
        <v>79.243790286619841</v>
      </c>
      <c r="F61" s="11">
        <f t="shared" si="1"/>
        <v>-2817058.5199999996</v>
      </c>
      <c r="G61" s="19" t="s">
        <v>12</v>
      </c>
      <c r="H61" s="13"/>
    </row>
    <row r="62" spans="1:8" ht="57.75" thickBot="1">
      <c r="A62" s="9"/>
      <c r="B62" s="16" t="s">
        <v>55</v>
      </c>
      <c r="C62" s="38">
        <v>44840490</v>
      </c>
      <c r="D62" s="38">
        <v>30713004.079999998</v>
      </c>
      <c r="E62" s="29">
        <f t="shared" si="0"/>
        <v>68.493908251225619</v>
      </c>
      <c r="F62" s="11">
        <f t="shared" si="1"/>
        <v>-14127485.920000002</v>
      </c>
      <c r="G62" s="23" t="s">
        <v>85</v>
      </c>
      <c r="H62" s="13"/>
    </row>
    <row r="63" spans="1:8" ht="15.75" thickBot="1">
      <c r="A63" s="9"/>
      <c r="B63" s="16" t="s">
        <v>56</v>
      </c>
      <c r="C63" s="38">
        <v>51840750.619999997</v>
      </c>
      <c r="D63" s="38">
        <v>40333539.789999999</v>
      </c>
      <c r="E63" s="29">
        <f t="shared" si="0"/>
        <v>77.802769650560279</v>
      </c>
      <c r="F63" s="11">
        <f t="shared" si="1"/>
        <v>-11507210.829999998</v>
      </c>
      <c r="G63" s="19" t="s">
        <v>12</v>
      </c>
      <c r="H63" s="13"/>
    </row>
    <row r="64" spans="1:8" ht="15.75" thickBot="1">
      <c r="A64" s="9"/>
      <c r="B64" s="16" t="s">
        <v>59</v>
      </c>
      <c r="C64" s="38">
        <v>320000</v>
      </c>
      <c r="D64" s="38">
        <v>320000</v>
      </c>
      <c r="E64" s="29">
        <f t="shared" si="0"/>
        <v>100</v>
      </c>
      <c r="F64" s="11">
        <f t="shared" si="1"/>
        <v>0</v>
      </c>
      <c r="G64" s="19"/>
      <c r="H64" s="13"/>
    </row>
    <row r="65" spans="1:8" ht="23.25">
      <c r="A65" s="9"/>
      <c r="B65" s="16" t="s">
        <v>57</v>
      </c>
      <c r="C65" s="38">
        <v>6748900</v>
      </c>
      <c r="D65" s="38">
        <v>4338476.6500000004</v>
      </c>
      <c r="E65" s="29">
        <f t="shared" si="0"/>
        <v>64.284204092518777</v>
      </c>
      <c r="F65" s="11">
        <f t="shared" si="1"/>
        <v>-2410423.3499999996</v>
      </c>
      <c r="G65" s="23" t="s">
        <v>84</v>
      </c>
      <c r="H65" s="13"/>
    </row>
    <row r="66" spans="1:8" ht="39.75" customHeight="1" thickBot="1">
      <c r="A66" s="6"/>
      <c r="B66" s="10" t="s">
        <v>58</v>
      </c>
      <c r="C66" s="20" t="s">
        <v>8</v>
      </c>
      <c r="D66" s="20">
        <f>D9-D33</f>
        <v>-15818900</v>
      </c>
      <c r="E66" s="21" t="s">
        <v>9</v>
      </c>
      <c r="F66" s="22" t="s">
        <v>9</v>
      </c>
      <c r="G66" s="12" t="s">
        <v>9</v>
      </c>
      <c r="H66" s="8"/>
    </row>
  </sheetData>
  <mergeCells count="10">
    <mergeCell ref="C1:F1"/>
    <mergeCell ref="C3:G3"/>
    <mergeCell ref="B2:G2"/>
    <mergeCell ref="E5:F5"/>
    <mergeCell ref="E6:E8"/>
    <mergeCell ref="F6:F8"/>
    <mergeCell ref="G6:G8"/>
    <mergeCell ref="B5:B8"/>
    <mergeCell ref="C5:C8"/>
    <mergeCell ref="D5:D8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55582D1-C9EB-486F-9B97-868CA6B281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dcterms:created xsi:type="dcterms:W3CDTF">2021-07-16T09:07:51Z</dcterms:created>
  <dcterms:modified xsi:type="dcterms:W3CDTF">2021-11-03T11:30:41Z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sv_0503364G_20181231_2.xlsx</vt:lpwstr>
  </property>
  <property fmtid="{D5CDD505-2E9C-101B-9397-08002B2CF9AE}" pid="3" name="Название отчета">
    <vt:lpwstr>sv_0503364G_20181231_2.xlsx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SMARTSVODBD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