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630" windowWidth="24240" windowHeight="11895"/>
  </bookViews>
  <sheets>
    <sheet name="Форма0503364 с.1" sheetId="2" r:id="rId1"/>
  </sheets>
  <calcPr calcId="124519"/>
</workbook>
</file>

<file path=xl/calcChain.xml><?xml version="1.0" encoding="utf-8"?>
<calcChain xmlns="http://schemas.openxmlformats.org/spreadsheetml/2006/main">
  <c r="E26" i="2"/>
  <c r="F26"/>
  <c r="E54"/>
  <c r="F54"/>
  <c r="E36"/>
  <c r="E51"/>
  <c r="F17"/>
  <c r="F18"/>
  <c r="F19"/>
  <c r="F21"/>
  <c r="F22"/>
  <c r="F23"/>
  <c r="F24"/>
  <c r="F25"/>
  <c r="F27"/>
  <c r="F28"/>
  <c r="F29"/>
  <c r="F30"/>
  <c r="F31"/>
  <c r="F32"/>
  <c r="F33"/>
  <c r="F34"/>
  <c r="F35"/>
  <c r="F36"/>
  <c r="F37"/>
  <c r="F38"/>
  <c r="F40"/>
  <c r="F41"/>
  <c r="F42"/>
  <c r="F43"/>
  <c r="F44"/>
  <c r="F45"/>
  <c r="F46"/>
  <c r="F47"/>
  <c r="F48"/>
  <c r="F49"/>
  <c r="F50"/>
  <c r="F51"/>
  <c r="F52"/>
  <c r="F53"/>
  <c r="F55"/>
  <c r="F56"/>
  <c r="F57"/>
  <c r="F58"/>
  <c r="F59"/>
  <c r="F60"/>
  <c r="F61"/>
  <c r="F62"/>
  <c r="F63"/>
  <c r="F64"/>
  <c r="F65"/>
  <c r="F66"/>
  <c r="F67"/>
  <c r="F68"/>
  <c r="F14"/>
  <c r="E16"/>
  <c r="E17"/>
  <c r="E18"/>
  <c r="E19"/>
  <c r="E21"/>
  <c r="E23"/>
  <c r="E24"/>
  <c r="E25"/>
  <c r="E27"/>
  <c r="E28"/>
  <c r="E29"/>
  <c r="E30"/>
  <c r="E31"/>
  <c r="E32"/>
  <c r="E33"/>
  <c r="E38"/>
  <c r="E40"/>
  <c r="E41"/>
  <c r="E42"/>
  <c r="E43"/>
  <c r="E44"/>
  <c r="E45"/>
  <c r="E46"/>
  <c r="E47"/>
  <c r="E48"/>
  <c r="E49"/>
  <c r="E50"/>
  <c r="E52"/>
  <c r="E53"/>
  <c r="E55"/>
  <c r="E56"/>
  <c r="E57"/>
  <c r="E58"/>
  <c r="E59"/>
  <c r="E60"/>
  <c r="E61"/>
  <c r="E62"/>
  <c r="E63"/>
  <c r="E64"/>
  <c r="E65"/>
  <c r="E66"/>
  <c r="E67"/>
  <c r="E68"/>
  <c r="E14"/>
</calcChain>
</file>

<file path=xl/sharedStrings.xml><?xml version="1.0" encoding="utf-8"?>
<sst xmlns="http://schemas.openxmlformats.org/spreadsheetml/2006/main" count="100" uniqueCount="86">
  <si>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</si>
  <si>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</si>
  <si>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</si>
  <si>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</si>
  <si>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</si>
  <si>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</si>
  <si>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</si>
  <si>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</si>
  <si>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</si>
  <si>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</si>
  <si>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</si>
  <si>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</si>
  <si>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</si>
  <si>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</si>
  <si>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</si>
  <si>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</si>
  <si>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</si>
  <si>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</si>
  <si>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</si>
  <si>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</si>
  <si>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000 108 00000000000000</t>
  </si>
  <si>
    <t>000 109 00000000000000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</si>
  <si>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</si>
  <si>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</si>
  <si>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</si>
  <si>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</si>
  <si>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</si>
  <si>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</si>
  <si>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</si>
  <si>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000 218 00000000000000</t>
  </si>
  <si>
    <t>000 219 00000000000000</t>
  </si>
  <si>
    <t>2. Расходы бюджета, всего</t>
  </si>
  <si>
    <t>000 0104 0000000000000</t>
  </si>
  <si>
    <t>000 0105 0000000000000</t>
  </si>
  <si>
    <t>000 0111 0000000000000</t>
  </si>
  <si>
    <t>000 0113 0000000000000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</si>
  <si>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</si>
  <si>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</si>
  <si>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</si>
  <si>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</si>
  <si>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</si>
  <si>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</si>
  <si>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000 0705 0000000000000</t>
  </si>
  <si>
    <t>000 0707 0000000000000</t>
  </si>
  <si>
    <t>000 1001 0000000000000</t>
  </si>
  <si>
    <t>000 1102 0000000000000</t>
  </si>
  <si>
    <t>Результат исполнения бюджета (дефицит / профицит)</t>
  </si>
  <si>
    <t>000 0102 0000000000000</t>
  </si>
  <si>
    <t>000 0103 0000000000000</t>
  </si>
  <si>
    <t>000 0106 0000000000000</t>
  </si>
  <si>
    <t>000 0309 0000000000000</t>
  </si>
  <si>
    <t>000 0314 0000000000000</t>
  </si>
  <si>
    <t>000 0701 0000000000000</t>
  </si>
  <si>
    <t>000 0702 0000000000000</t>
  </si>
  <si>
    <t>000 0703 0000000000000</t>
  </si>
  <si>
    <t>000 0709 0000000000000</t>
  </si>
  <si>
    <t>000 0801 0000000000000</t>
  </si>
  <si>
    <t>000 0804 0000000000000</t>
  </si>
  <si>
    <t>000 1003 0000000000000</t>
  </si>
  <si>
    <t>000 1004 0000000000000</t>
  </si>
  <si>
    <t>000 1101 0000000000000</t>
  </si>
  <si>
    <t>000 1301 0000000000000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</si>
  <si>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</si>
  <si>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</si>
  <si>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</si>
  <si>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</si>
  <si>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 xml:space="preserve"> процент исполнения, %</t>
  </si>
  <si>
    <t>000 203 00000000000000</t>
  </si>
  <si>
    <t>Объемы финансирования доводятся по мере выполнения работ</t>
  </si>
  <si>
    <t>000 207 00000000000000</t>
  </si>
  <si>
    <t>Расходы производятся по мере потребности, исполнение отражается по подразделам, соответствующим направлениям расходования средств</t>
  </si>
  <si>
    <t>Приостановление расходов, не относящихся в соответствии с постановлением Администрации города Сарапула к  первоочередным</t>
  </si>
  <si>
    <t>Снижение количества обращений</t>
  </si>
  <si>
    <t>000 107 00000000000000</t>
  </si>
  <si>
    <t>Сведения об исполнении  бюджета города Сарапула за  2023 год с указанием причин исполнения плановых назначений менее чем на 95 %</t>
  </si>
  <si>
    <t>УСН: Дифференцированный норматив отчислений снижен до 8,88 % (в 2022 г. - 15,57). Патент: Принудительное списание из бюджета города 3506,2 тыс. руб., перенос срока уплаты на 2024 год Снижение ЕСХН по крупному плательщику ООО Цветы Удмуртии 2 346,6 т.р.</t>
  </si>
  <si>
    <t>Принудительное списание из бюджета города 10 174,8 тыс. руб</t>
  </si>
  <si>
    <t>Снижение объема выбросов по крупным плательщикам</t>
  </si>
  <si>
    <t>Сокращение объема дебиторской задолженности, подлежащей перечислению в доход бюджета</t>
  </si>
  <si>
    <t>Нарушение срока исполнения контракта подрядчиком</t>
  </si>
  <si>
    <t>Банковский кредит привлечен в меньшем объеме</t>
  </si>
  <si>
    <t>Экономия в результате проведения конкурсных процедур</t>
  </si>
  <si>
    <t>Поэтапная оплата работ по внесению изменений в Генеральный план г. Сарапула, окончательный расчет в 1 квартале 2024 года. Экономия по содержанию муниципального имущества в связи с его реализацией.</t>
  </si>
  <si>
    <t>Осуществление расходов по факту выполнения работ по формированию зеиельных участков</t>
  </si>
  <si>
    <t>Соглашения на изъятие недвижимости, в рамках программы переселения из аварийного жилого фонда,  заключены не в полном объеме в связи с проведением работы по снятию арестов с жилых помещений</t>
  </si>
  <si>
    <t>Средства населения, поступившие для благоустройства дворовых территорий, предусмотренных  в 2024 году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</si>
</sst>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14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Arial CY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6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2" fillId="0" borderId="1" xfId="7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4" fillId="0" borderId="10" xfId="24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0" fontId="4" fillId="0" borderId="20" xfId="36" applyNumberFormat="1" applyProtection="1">
      <alignment wrapTex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9" fontId="4" fillId="0" borderId="24" xfId="42" applyNumberFormat="1" applyProtection="1">
      <alignment horizontal="left" vertical="center" wrapText="1"/>
    </xf>
    <xf numFmtId="49" fontId="4" fillId="0" borderId="24" xfId="48" applyNumberFormat="1" applyProtection="1">
      <alignment horizontal="left" wrapText="1"/>
    </xf>
    <xf numFmtId="4" fontId="4" fillId="0" borderId="11" xfId="50" applyNumberFormat="1" applyProtection="1">
      <alignment horizontal="right" shrinkToFit="1"/>
    </xf>
    <xf numFmtId="164" fontId="4" fillId="0" borderId="11" xfId="52" applyNumberFormat="1" applyProtection="1">
      <alignment horizontal="center" shrinkToFit="1"/>
    </xf>
    <xf numFmtId="0" fontId="4" fillId="0" borderId="11" xfId="53" applyNumberFormat="1" applyProtection="1">
      <alignment horizontal="center" wrapText="1"/>
    </xf>
    <xf numFmtId="0" fontId="1" fillId="0" borderId="1" xfId="4" applyNumberFormat="1" applyBorder="1" applyProtection="1">
      <alignment horizontal="right" shrinkToFit="1"/>
    </xf>
    <xf numFmtId="0" fontId="1" fillId="0" borderId="1" xfId="6" applyNumberFormat="1" applyBorder="1" applyProtection="1"/>
    <xf numFmtId="0" fontId="1" fillId="0" borderId="1" xfId="3" applyNumberFormat="1" applyBorder="1" applyProtection="1"/>
    <xf numFmtId="49" fontId="1" fillId="0" borderId="1" xfId="5" applyNumberFormat="1" applyBorder="1" applyProtection="1">
      <alignment horizontal="center"/>
    </xf>
    <xf numFmtId="4" fontId="11" fillId="0" borderId="9" xfId="4" applyNumberFormat="1" applyFont="1" applyBorder="1" applyAlignment="1" applyProtection="1">
      <alignment horizontal="right"/>
    </xf>
    <xf numFmtId="49" fontId="11" fillId="0" borderId="21" xfId="37" applyNumberFormat="1" applyFont="1" applyProtection="1">
      <alignment horizontal="left" vertical="center" indent="1"/>
    </xf>
    <xf numFmtId="49" fontId="11" fillId="0" borderId="21" xfId="2" applyNumberFormat="1" applyFont="1" applyBorder="1" applyAlignment="1" applyProtection="1">
      <alignment horizontal="left" vertical="center" indent="1"/>
    </xf>
    <xf numFmtId="3" fontId="4" fillId="0" borderId="14" xfId="28" applyNumberFormat="1" applyProtection="1">
      <alignment horizontal="right" vertical="center"/>
    </xf>
    <xf numFmtId="49" fontId="4" fillId="0" borderId="24" xfId="48" applyNumberFormat="1" applyFont="1" applyProtection="1">
      <alignment horizontal="left" wrapText="1"/>
    </xf>
    <xf numFmtId="49" fontId="4" fillId="4" borderId="24" xfId="48" applyNumberFormat="1" applyFont="1" applyFill="1" applyProtection="1">
      <alignment horizontal="left" wrapText="1"/>
    </xf>
    <xf numFmtId="49" fontId="4" fillId="4" borderId="24" xfId="48" applyNumberFormat="1" applyFill="1" applyProtection="1">
      <alignment horizontal="left" wrapText="1"/>
    </xf>
    <xf numFmtId="49" fontId="11" fillId="4" borderId="24" xfId="48" applyNumberFormat="1" applyFont="1" applyFill="1" applyProtection="1">
      <alignment horizontal="left" wrapText="1"/>
    </xf>
    <xf numFmtId="164" fontId="4" fillId="0" borderId="19" xfId="34" applyNumberFormat="1" applyFont="1" applyProtection="1">
      <alignment horizontal="right" vertical="center" shrinkToFit="1"/>
    </xf>
    <xf numFmtId="4" fontId="12" fillId="0" borderId="9" xfId="18" applyNumberFormat="1" applyFont="1" applyAlignment="1" applyProtection="1">
      <alignment horizontal="right" vertical="top" shrinkToFit="1"/>
    </xf>
    <xf numFmtId="4" fontId="12" fillId="0" borderId="9" xfId="38" applyNumberFormat="1" applyFont="1" applyBorder="1" applyAlignment="1" applyProtection="1">
      <alignment horizontal="right" vertical="top" shrinkToFit="1"/>
    </xf>
    <xf numFmtId="4" fontId="4" fillId="4" borderId="14" xfId="28" applyNumberFormat="1" applyFill="1" applyProtection="1">
      <alignment horizontal="right" vertical="center"/>
    </xf>
    <xf numFmtId="0" fontId="13" fillId="0" borderId="32" xfId="0" applyFont="1" applyBorder="1" applyAlignment="1">
      <alignment wrapText="1"/>
    </xf>
    <xf numFmtId="49" fontId="4" fillId="0" borderId="24" xfId="42" applyNumberFormat="1" applyFill="1" applyProtection="1">
      <alignment horizontal="left" vertical="center" wrapText="1"/>
    </xf>
    <xf numFmtId="4" fontId="4" fillId="0" borderId="34" xfId="28" applyNumberFormat="1" applyBorder="1" applyProtection="1">
      <alignment horizontal="right" vertical="center"/>
    </xf>
    <xf numFmtId="0" fontId="4" fillId="0" borderId="33" xfId="36" applyNumberFormat="1" applyBorder="1" applyProtection="1">
      <alignment wrapText="1"/>
    </xf>
    <xf numFmtId="49" fontId="4" fillId="0" borderId="33" xfId="48" applyNumberFormat="1" applyBorder="1" applyProtection="1">
      <alignment horizontal="left" wrapText="1"/>
    </xf>
    <xf numFmtId="3" fontId="4" fillId="4" borderId="14" xfId="28" applyNumberFormat="1" applyFill="1" applyProtection="1">
      <alignment horizontal="right" vertical="center"/>
    </xf>
    <xf numFmtId="49" fontId="4" fillId="4" borderId="24" xfId="42" applyNumberFormat="1" applyFill="1" applyProtection="1">
      <alignment horizontal="left" vertical="center" wrapText="1"/>
    </xf>
    <xf numFmtId="0" fontId="4" fillId="0" borderId="29" xfId="19" applyNumberForma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" xfId="7" applyNumberFormat="1" applyFont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9" xfId="18" applyNumberFormat="1" applyProtection="1">
      <alignment horizontal="center" vertical="center" wrapText="1"/>
    </xf>
    <xf numFmtId="0" fontId="4" fillId="0" borderId="9" xfId="18">
      <alignment horizontal="center" vertical="center" wrapText="1"/>
    </xf>
    <xf numFmtId="0" fontId="11" fillId="0" borderId="9" xfId="18" applyNumberFormat="1" applyFont="1" applyProtection="1">
      <alignment horizontal="center" vertical="center" wrapText="1"/>
    </xf>
    <xf numFmtId="0" fontId="4" fillId="0" borderId="6" xfId="11">
      <alignment horizontal="center" wrapText="1"/>
    </xf>
    <xf numFmtId="0" fontId="5" fillId="0" borderId="7" xfId="13">
      <alignment horizontal="center" wrapText="1"/>
    </xf>
    <xf numFmtId="0" fontId="5" fillId="0" borderId="6" xfId="15">
      <alignment horizontal="left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topLeftCell="B16" zoomScaleSheetLayoutView="100" workbookViewId="0">
      <selection activeCell="G36" sqref="G36"/>
    </sheetView>
  </sheetViews>
  <sheetFormatPr defaultRowHeight="1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26" style="1" customWidth="1"/>
    <col min="8" max="8" width="9.140625" style="1" hidden="1"/>
    <col min="9" max="16384" width="9.140625" style="1"/>
  </cols>
  <sheetData>
    <row r="1" spans="1:8" ht="12.95" customHeight="1">
      <c r="A1" s="2"/>
      <c r="B1" s="2"/>
      <c r="C1" s="3"/>
      <c r="D1" s="3"/>
      <c r="E1" s="3"/>
      <c r="F1" s="3"/>
      <c r="G1" s="32"/>
      <c r="H1" s="2"/>
    </row>
    <row r="2" spans="1:8" ht="12.95" customHeight="1">
      <c r="A2" s="2"/>
      <c r="B2" s="2"/>
      <c r="C2" s="3"/>
      <c r="D2" s="3"/>
      <c r="E2" s="2"/>
      <c r="F2" s="30"/>
      <c r="G2" s="33"/>
      <c r="H2" s="31"/>
    </row>
    <row r="3" spans="1:8" ht="12.95" customHeight="1">
      <c r="A3" s="2"/>
      <c r="B3" s="56" t="s">
        <v>74</v>
      </c>
      <c r="C3" s="57"/>
      <c r="D3" s="57"/>
      <c r="E3" s="57"/>
      <c r="F3" s="57"/>
      <c r="G3" s="57"/>
      <c r="H3" s="2"/>
    </row>
    <row r="4" spans="1:8" ht="12.95" customHeight="1">
      <c r="A4" s="2"/>
      <c r="B4" s="57"/>
      <c r="C4" s="57"/>
      <c r="D4" s="57"/>
      <c r="E4" s="57"/>
      <c r="F4" s="57"/>
      <c r="G4" s="57"/>
      <c r="H4" s="2"/>
    </row>
    <row r="5" spans="1:8" ht="12.95" customHeight="1">
      <c r="A5" s="2"/>
      <c r="B5" s="5"/>
      <c r="C5" s="61"/>
      <c r="D5" s="61"/>
      <c r="E5" s="61"/>
      <c r="F5" s="61"/>
      <c r="G5" s="6"/>
      <c r="H5" s="2"/>
    </row>
    <row r="6" spans="1:8" ht="22.5" customHeight="1">
      <c r="A6" s="2"/>
      <c r="B6" s="4"/>
      <c r="C6" s="62"/>
      <c r="D6" s="62"/>
      <c r="E6" s="62"/>
      <c r="F6" s="62"/>
      <c r="G6" s="7"/>
      <c r="H6" s="2"/>
    </row>
    <row r="7" spans="1:8" hidden="1">
      <c r="A7" s="2"/>
      <c r="B7" s="5" t="s">
        <v>0</v>
      </c>
      <c r="C7" s="63"/>
      <c r="D7" s="63"/>
      <c r="E7" s="63"/>
      <c r="F7" s="63"/>
      <c r="G7" s="63"/>
      <c r="H7" s="2"/>
    </row>
    <row r="8" spans="1:8" ht="12.95" customHeight="1">
      <c r="A8" s="2"/>
      <c r="B8" s="8"/>
      <c r="C8" s="8"/>
      <c r="D8" s="8"/>
      <c r="E8" s="8"/>
      <c r="F8" s="8"/>
      <c r="G8" s="6"/>
      <c r="H8" s="2"/>
    </row>
    <row r="9" spans="1:8" ht="20.85" customHeight="1">
      <c r="A9" s="9"/>
      <c r="B9" s="58" t="s">
        <v>1</v>
      </c>
      <c r="C9" s="58" t="s">
        <v>2</v>
      </c>
      <c r="D9" s="58" t="s">
        <v>3</v>
      </c>
      <c r="E9" s="58" t="s">
        <v>4</v>
      </c>
      <c r="F9" s="59"/>
      <c r="G9" s="53" t="s">
        <v>6</v>
      </c>
      <c r="H9" s="10"/>
    </row>
    <row r="10" spans="1:8" ht="12.75" customHeight="1">
      <c r="A10" s="9"/>
      <c r="B10" s="59"/>
      <c r="C10" s="59"/>
      <c r="D10" s="59"/>
      <c r="E10" s="60" t="s">
        <v>66</v>
      </c>
      <c r="F10" s="58" t="s">
        <v>5</v>
      </c>
      <c r="G10" s="54"/>
      <c r="H10" s="10"/>
    </row>
    <row r="11" spans="1:8" ht="14.25" customHeight="1">
      <c r="A11" s="9"/>
      <c r="B11" s="59"/>
      <c r="C11" s="59"/>
      <c r="D11" s="59"/>
      <c r="E11" s="59"/>
      <c r="F11" s="59"/>
      <c r="G11" s="54"/>
      <c r="H11" s="10"/>
    </row>
    <row r="12" spans="1:8" ht="9" customHeight="1">
      <c r="A12" s="9"/>
      <c r="B12" s="59"/>
      <c r="C12" s="59"/>
      <c r="D12" s="59"/>
      <c r="E12" s="59"/>
      <c r="F12" s="59"/>
      <c r="G12" s="55"/>
      <c r="H12" s="10"/>
    </row>
    <row r="13" spans="1:8" ht="12.95" customHeight="1" thickBot="1">
      <c r="A13" s="9"/>
      <c r="B13" s="11">
        <v>1</v>
      </c>
      <c r="C13" s="12">
        <v>3</v>
      </c>
      <c r="D13" s="13" t="s">
        <v>7</v>
      </c>
      <c r="E13" s="13" t="s">
        <v>8</v>
      </c>
      <c r="F13" s="13" t="s">
        <v>9</v>
      </c>
      <c r="G13" s="14" t="s">
        <v>10</v>
      </c>
      <c r="H13" s="10"/>
    </row>
    <row r="14" spans="1:8" ht="12.95" customHeight="1" thickBot="1">
      <c r="A14" s="15" t="s">
        <v>11</v>
      </c>
      <c r="B14" s="16" t="s">
        <v>12</v>
      </c>
      <c r="C14" s="17">
        <v>3559509913.3400002</v>
      </c>
      <c r="D14" s="17">
        <v>3502406565.9899998</v>
      </c>
      <c r="E14" s="37">
        <f>D14/C14*100</f>
        <v>98.395752540651898</v>
      </c>
      <c r="F14" s="17">
        <f>D14-C14</f>
        <v>-57103347.350000381</v>
      </c>
      <c r="G14" s="18" t="s">
        <v>13</v>
      </c>
      <c r="H14" s="19"/>
    </row>
    <row r="15" spans="1:8" ht="12.95" customHeight="1" thickBot="1">
      <c r="A15" s="15"/>
      <c r="B15" s="20" t="s">
        <v>14</v>
      </c>
      <c r="C15" s="21"/>
      <c r="D15" s="21"/>
      <c r="E15" s="37"/>
      <c r="F15" s="17"/>
      <c r="G15" s="22"/>
      <c r="H15" s="19"/>
    </row>
    <row r="16" spans="1:8" ht="15.75" thickBot="1">
      <c r="A16" s="15"/>
      <c r="B16" s="23" t="s">
        <v>15</v>
      </c>
      <c r="C16" s="24">
        <v>410016700</v>
      </c>
      <c r="D16" s="24">
        <v>279731840.72000003</v>
      </c>
      <c r="E16" s="37">
        <f t="shared" ref="E16:E68" si="0">D16/C16*100</f>
        <v>68.224499324051934</v>
      </c>
      <c r="F16" s="17">
        <v>422164020.77999997</v>
      </c>
      <c r="G16" s="25" t="s">
        <v>16</v>
      </c>
      <c r="H16" s="19"/>
    </row>
    <row r="17" spans="1:8" ht="15.75" thickBot="1">
      <c r="A17" s="15"/>
      <c r="B17" s="23" t="s">
        <v>17</v>
      </c>
      <c r="C17" s="24">
        <v>27662000</v>
      </c>
      <c r="D17" s="24">
        <v>28357183.73</v>
      </c>
      <c r="E17" s="37">
        <f t="shared" si="0"/>
        <v>102.51313617959656</v>
      </c>
      <c r="F17" s="17">
        <f t="shared" ref="F17:F68" si="1">D17-C17</f>
        <v>695183.73000000045</v>
      </c>
      <c r="G17" s="25" t="s">
        <v>16</v>
      </c>
      <c r="H17" s="19"/>
    </row>
    <row r="18" spans="1:8" ht="113.25" thickBot="1">
      <c r="A18" s="15"/>
      <c r="B18" s="23" t="s">
        <v>18</v>
      </c>
      <c r="C18" s="24">
        <v>69227000</v>
      </c>
      <c r="D18" s="24">
        <v>50431297.590000004</v>
      </c>
      <c r="E18" s="51">
        <f t="shared" si="0"/>
        <v>72.849173862799205</v>
      </c>
      <c r="F18" s="45">
        <f t="shared" si="1"/>
        <v>-18795702.409999996</v>
      </c>
      <c r="G18" s="52" t="s">
        <v>75</v>
      </c>
      <c r="H18" s="19"/>
    </row>
    <row r="19" spans="1:8" ht="27" customHeight="1" thickBot="1">
      <c r="A19" s="15"/>
      <c r="B19" s="23" t="s">
        <v>19</v>
      </c>
      <c r="C19" s="24">
        <v>95444000</v>
      </c>
      <c r="D19" s="24">
        <v>89908491.810000002</v>
      </c>
      <c r="E19" s="37">
        <f t="shared" si="0"/>
        <v>94.200255448220943</v>
      </c>
      <c r="F19" s="45">
        <f t="shared" si="1"/>
        <v>-5535508.1899999976</v>
      </c>
      <c r="G19" s="47" t="s">
        <v>76</v>
      </c>
      <c r="H19" s="19"/>
    </row>
    <row r="20" spans="1:8" ht="15.75" thickBot="1">
      <c r="A20" s="15"/>
      <c r="B20" s="23" t="s">
        <v>73</v>
      </c>
      <c r="C20" s="24">
        <v>0</v>
      </c>
      <c r="D20" s="24">
        <v>292748</v>
      </c>
      <c r="E20" s="37"/>
      <c r="F20" s="45"/>
      <c r="G20" s="47"/>
      <c r="H20" s="19"/>
    </row>
    <row r="21" spans="1:8" ht="23.25" thickBot="1">
      <c r="A21" s="15"/>
      <c r="B21" s="23" t="s">
        <v>20</v>
      </c>
      <c r="C21" s="24">
        <v>16965000</v>
      </c>
      <c r="D21" s="24">
        <v>14897422.1</v>
      </c>
      <c r="E21" s="37">
        <f t="shared" si="0"/>
        <v>87.812685529030361</v>
      </c>
      <c r="F21" s="17">
        <f t="shared" si="1"/>
        <v>-2067577.9000000004</v>
      </c>
      <c r="G21" s="47" t="s">
        <v>72</v>
      </c>
      <c r="H21" s="19"/>
    </row>
    <row r="22" spans="1:8" ht="15.75" thickBot="1">
      <c r="A22" s="15"/>
      <c r="B22" s="23" t="s">
        <v>21</v>
      </c>
      <c r="C22" s="24"/>
      <c r="D22" s="24">
        <v>-1001.05</v>
      </c>
      <c r="E22" s="37"/>
      <c r="F22" s="17">
        <f t="shared" si="1"/>
        <v>-1001.05</v>
      </c>
      <c r="G22" s="47" t="s">
        <v>16</v>
      </c>
      <c r="H22" s="19"/>
    </row>
    <row r="23" spans="1:8" ht="15.75" thickBot="1">
      <c r="A23" s="15"/>
      <c r="B23" s="23" t="s">
        <v>22</v>
      </c>
      <c r="C23" s="24">
        <v>43487000</v>
      </c>
      <c r="D23" s="24">
        <v>44529477.850000001</v>
      </c>
      <c r="E23" s="37">
        <f t="shared" si="0"/>
        <v>102.39721721433992</v>
      </c>
      <c r="F23" s="17">
        <f t="shared" si="1"/>
        <v>1042477.8500000015</v>
      </c>
      <c r="G23" s="47" t="s">
        <v>16</v>
      </c>
      <c r="H23" s="19"/>
    </row>
    <row r="24" spans="1:8" ht="23.25" thickBot="1">
      <c r="A24" s="15"/>
      <c r="B24" s="23" t="s">
        <v>23</v>
      </c>
      <c r="C24" s="24">
        <v>330000</v>
      </c>
      <c r="D24" s="24">
        <v>66433.05</v>
      </c>
      <c r="E24" s="37">
        <f t="shared" si="0"/>
        <v>20.131227272727273</v>
      </c>
      <c r="F24" s="17">
        <f t="shared" si="1"/>
        <v>-263566.95</v>
      </c>
      <c r="G24" s="47" t="s">
        <v>77</v>
      </c>
      <c r="H24" s="19"/>
    </row>
    <row r="25" spans="1:8" ht="45.75" thickBot="1">
      <c r="A25" s="15"/>
      <c r="B25" s="23" t="s">
        <v>24</v>
      </c>
      <c r="C25" s="24">
        <v>1282000</v>
      </c>
      <c r="D25" s="24">
        <v>954278.04</v>
      </c>
      <c r="E25" s="37">
        <f t="shared" si="0"/>
        <v>74.436664586583461</v>
      </c>
      <c r="F25" s="17">
        <f t="shared" si="1"/>
        <v>-327721.95999999996</v>
      </c>
      <c r="G25" s="47" t="s">
        <v>78</v>
      </c>
      <c r="H25" s="19"/>
    </row>
    <row r="26" spans="1:8" ht="15.75" thickBot="1">
      <c r="A26" s="15"/>
      <c r="B26" s="23" t="s">
        <v>25</v>
      </c>
      <c r="C26" s="24">
        <v>22338000</v>
      </c>
      <c r="D26" s="24">
        <v>31534016.289999999</v>
      </c>
      <c r="E26" s="37">
        <f t="shared" si="0"/>
        <v>141.16759016026501</v>
      </c>
      <c r="F26" s="17">
        <f t="shared" si="1"/>
        <v>9196016.2899999991</v>
      </c>
      <c r="G26" s="47"/>
      <c r="H26" s="19"/>
    </row>
    <row r="27" spans="1:8" ht="15.75" thickBot="1">
      <c r="A27" s="15"/>
      <c r="B27" s="23" t="s">
        <v>26</v>
      </c>
      <c r="C27" s="24">
        <v>5077000</v>
      </c>
      <c r="D27" s="24">
        <v>6500710.0599999996</v>
      </c>
      <c r="E27" s="37">
        <f t="shared" si="0"/>
        <v>128.04234902501477</v>
      </c>
      <c r="F27" s="17">
        <f t="shared" si="1"/>
        <v>1423710.0599999996</v>
      </c>
      <c r="G27" s="47"/>
      <c r="H27" s="19"/>
    </row>
    <row r="28" spans="1:8" ht="15.75" thickBot="1">
      <c r="A28" s="15"/>
      <c r="B28" s="23" t="s">
        <v>27</v>
      </c>
      <c r="C28" s="24">
        <v>2944000</v>
      </c>
      <c r="D28" s="24">
        <v>12714154.470000001</v>
      </c>
      <c r="E28" s="37">
        <f t="shared" si="0"/>
        <v>431.86665998641303</v>
      </c>
      <c r="F28" s="17">
        <f t="shared" si="1"/>
        <v>9770154.4700000007</v>
      </c>
      <c r="G28" s="25"/>
      <c r="H28" s="19"/>
    </row>
    <row r="29" spans="1:8" ht="15.75" thickBot="1">
      <c r="A29" s="15"/>
      <c r="B29" s="23" t="s">
        <v>28</v>
      </c>
      <c r="C29" s="24">
        <v>2862381022.5300002</v>
      </c>
      <c r="D29" s="24">
        <v>2802935926.8200002</v>
      </c>
      <c r="E29" s="37">
        <f t="shared" si="0"/>
        <v>97.923229114429432</v>
      </c>
      <c r="F29" s="17">
        <f t="shared" si="1"/>
        <v>-59445095.710000038</v>
      </c>
      <c r="G29" s="25" t="s">
        <v>16</v>
      </c>
      <c r="H29" s="19"/>
    </row>
    <row r="30" spans="1:8" ht="15.75" thickBot="1">
      <c r="A30" s="15"/>
      <c r="B30" s="35" t="s">
        <v>62</v>
      </c>
      <c r="C30" s="34">
        <v>333125053</v>
      </c>
      <c r="D30" s="34">
        <v>333125053</v>
      </c>
      <c r="E30" s="37">
        <f t="shared" si="0"/>
        <v>100</v>
      </c>
      <c r="F30" s="17">
        <f t="shared" si="1"/>
        <v>0</v>
      </c>
      <c r="G30" s="25"/>
      <c r="H30" s="19"/>
    </row>
    <row r="31" spans="1:8" ht="34.5" thickBot="1">
      <c r="A31" s="15"/>
      <c r="B31" s="35" t="s">
        <v>63</v>
      </c>
      <c r="C31" s="34">
        <v>835075738.04999995</v>
      </c>
      <c r="D31" s="34">
        <v>781384716.21000004</v>
      </c>
      <c r="E31" s="37">
        <f t="shared" si="0"/>
        <v>93.57052068530038</v>
      </c>
      <c r="F31" s="17">
        <f t="shared" si="1"/>
        <v>-53691021.839999914</v>
      </c>
      <c r="G31" s="25" t="s">
        <v>68</v>
      </c>
      <c r="H31" s="19"/>
    </row>
    <row r="32" spans="1:8" ht="15.75" thickBot="1">
      <c r="A32" s="15"/>
      <c r="B32" s="36" t="s">
        <v>64</v>
      </c>
      <c r="C32" s="34">
        <v>1127126119.4000001</v>
      </c>
      <c r="D32" s="34">
        <v>1125068338.9200001</v>
      </c>
      <c r="E32" s="37">
        <f t="shared" si="0"/>
        <v>99.817431213368081</v>
      </c>
      <c r="F32" s="17">
        <f t="shared" si="1"/>
        <v>-2057780.4800000191</v>
      </c>
      <c r="G32" s="25"/>
      <c r="H32" s="19"/>
    </row>
    <row r="33" spans="1:8" ht="15.75" thickBot="1">
      <c r="A33" s="15"/>
      <c r="B33" s="36" t="s">
        <v>65</v>
      </c>
      <c r="C33" s="34">
        <v>567054112.08000004</v>
      </c>
      <c r="D33" s="34">
        <v>563357818.69000006</v>
      </c>
      <c r="E33" s="37">
        <f t="shared" si="0"/>
        <v>99.348158612862946</v>
      </c>
      <c r="F33" s="17">
        <f t="shared" si="1"/>
        <v>-3696293.3899999857</v>
      </c>
      <c r="G33" s="25"/>
      <c r="H33" s="19"/>
    </row>
    <row r="34" spans="1:8" ht="15.75" thickBot="1">
      <c r="A34" s="15"/>
      <c r="B34" s="23" t="s">
        <v>67</v>
      </c>
      <c r="C34" s="24"/>
      <c r="D34" s="24">
        <v>14314.66</v>
      </c>
      <c r="E34" s="37"/>
      <c r="F34" s="17">
        <f t="shared" si="1"/>
        <v>14314.66</v>
      </c>
      <c r="G34" s="25" t="s">
        <v>16</v>
      </c>
      <c r="H34" s="19"/>
    </row>
    <row r="35" spans="1:8" ht="57" thickBot="1">
      <c r="A35" s="15"/>
      <c r="B35" s="23" t="s">
        <v>69</v>
      </c>
      <c r="C35" s="24">
        <v>0</v>
      </c>
      <c r="D35" s="24">
        <v>1780462.25</v>
      </c>
      <c r="E35" s="51"/>
      <c r="F35" s="45">
        <f t="shared" si="1"/>
        <v>1780462.25</v>
      </c>
      <c r="G35" s="25" t="s">
        <v>85</v>
      </c>
      <c r="H35" s="19"/>
    </row>
    <row r="36" spans="1:8" ht="15.75" thickBot="1">
      <c r="A36" s="15"/>
      <c r="B36" s="23" t="s">
        <v>29</v>
      </c>
      <c r="C36" s="24">
        <v>2356190.81</v>
      </c>
      <c r="D36" s="24">
        <v>4495743.57</v>
      </c>
      <c r="E36" s="37">
        <f t="shared" si="0"/>
        <v>190.80558123388997</v>
      </c>
      <c r="F36" s="17">
        <f t="shared" si="1"/>
        <v>2139552.7600000002</v>
      </c>
      <c r="G36" s="25" t="s">
        <v>16</v>
      </c>
      <c r="H36" s="19"/>
    </row>
    <row r="37" spans="1:8" ht="15.75" thickBot="1">
      <c r="A37" s="15"/>
      <c r="B37" s="23" t="s">
        <v>30</v>
      </c>
      <c r="C37" s="24"/>
      <c r="D37" s="24">
        <v>-9169114.0299999993</v>
      </c>
      <c r="E37" s="37"/>
      <c r="F37" s="17">
        <f t="shared" si="1"/>
        <v>-9169114.0299999993</v>
      </c>
      <c r="G37" s="25" t="s">
        <v>16</v>
      </c>
      <c r="H37" s="19"/>
    </row>
    <row r="38" spans="1:8" ht="30.2" customHeight="1" thickBot="1">
      <c r="A38" s="15" t="s">
        <v>11</v>
      </c>
      <c r="B38" s="16" t="s">
        <v>31</v>
      </c>
      <c r="C38" s="43">
        <v>3620920152.3499999</v>
      </c>
      <c r="D38" s="43">
        <v>3528110468.3299999</v>
      </c>
      <c r="E38" s="37">
        <f t="shared" si="0"/>
        <v>97.436848090677557</v>
      </c>
      <c r="F38" s="17">
        <f t="shared" si="1"/>
        <v>-92809684.019999981</v>
      </c>
      <c r="G38" s="18" t="s">
        <v>13</v>
      </c>
      <c r="H38" s="19"/>
    </row>
    <row r="39" spans="1:8" ht="15" customHeight="1" thickBot="1">
      <c r="A39" s="15"/>
      <c r="B39" s="20" t="s">
        <v>14</v>
      </c>
      <c r="C39" s="42"/>
      <c r="D39" s="42"/>
      <c r="E39" s="37"/>
      <c r="F39" s="17"/>
      <c r="G39" s="22"/>
      <c r="H39" s="19"/>
    </row>
    <row r="40" spans="1:8" ht="34.5" customHeight="1" thickBot="1">
      <c r="A40" s="15"/>
      <c r="B40" s="35" t="s">
        <v>47</v>
      </c>
      <c r="C40" s="44">
        <v>3284400</v>
      </c>
      <c r="D40" s="44">
        <v>3196607.1</v>
      </c>
      <c r="E40" s="37">
        <f t="shared" si="0"/>
        <v>97.326972963098285</v>
      </c>
      <c r="F40" s="17">
        <f t="shared" si="1"/>
        <v>-87792.899999999907</v>
      </c>
      <c r="G40" s="22"/>
      <c r="H40" s="19"/>
    </row>
    <row r="41" spans="1:8" ht="15" customHeight="1" thickBot="1">
      <c r="A41" s="15"/>
      <c r="B41" s="35" t="s">
        <v>48</v>
      </c>
      <c r="C41" s="44">
        <v>6955800</v>
      </c>
      <c r="D41" s="44">
        <v>6878456.9100000001</v>
      </c>
      <c r="E41" s="37">
        <f t="shared" si="0"/>
        <v>98.888077719313387</v>
      </c>
      <c r="F41" s="48">
        <f t="shared" si="1"/>
        <v>-77343.089999999851</v>
      </c>
      <c r="G41" s="49"/>
      <c r="H41" s="19"/>
    </row>
    <row r="42" spans="1:8" ht="15.75" thickBot="1">
      <c r="A42" s="15"/>
      <c r="B42" s="23" t="s">
        <v>32</v>
      </c>
      <c r="C42" s="44">
        <v>59795796.729999997</v>
      </c>
      <c r="D42" s="44">
        <v>56771652.109999999</v>
      </c>
      <c r="E42" s="37">
        <f t="shared" si="0"/>
        <v>94.942546490926233</v>
      </c>
      <c r="F42" s="48">
        <f t="shared" si="1"/>
        <v>-3024144.6199999973</v>
      </c>
      <c r="G42" s="50"/>
      <c r="H42" s="19"/>
    </row>
    <row r="43" spans="1:8" ht="35.25" thickBot="1">
      <c r="A43" s="15"/>
      <c r="B43" s="23" t="s">
        <v>33</v>
      </c>
      <c r="C43" s="44">
        <v>20800</v>
      </c>
      <c r="D43" s="44">
        <v>19581.400000000001</v>
      </c>
      <c r="E43" s="51">
        <f t="shared" si="0"/>
        <v>94.141346153846158</v>
      </c>
      <c r="F43" s="45">
        <f t="shared" si="1"/>
        <v>-1218.5999999999985</v>
      </c>
      <c r="G43" s="26" t="s">
        <v>81</v>
      </c>
      <c r="H43" s="19"/>
    </row>
    <row r="44" spans="1:8" ht="15.75" thickBot="1">
      <c r="A44" s="15"/>
      <c r="B44" s="35" t="s">
        <v>49</v>
      </c>
      <c r="C44" s="44">
        <v>10289810</v>
      </c>
      <c r="D44" s="44">
        <v>9911962.2899999991</v>
      </c>
      <c r="E44" s="37">
        <f t="shared" si="0"/>
        <v>96.327942790002922</v>
      </c>
      <c r="F44" s="17">
        <f t="shared" si="1"/>
        <v>-377847.71000000089</v>
      </c>
      <c r="G44" s="26"/>
      <c r="H44" s="19"/>
    </row>
    <row r="45" spans="1:8" ht="69" thickBot="1">
      <c r="A45" s="15"/>
      <c r="B45" s="23" t="s">
        <v>34</v>
      </c>
      <c r="C45" s="44">
        <v>89020.6</v>
      </c>
      <c r="D45" s="44">
        <v>0</v>
      </c>
      <c r="E45" s="37">
        <f t="shared" si="0"/>
        <v>0</v>
      </c>
      <c r="F45" s="17">
        <f t="shared" si="1"/>
        <v>-89020.6</v>
      </c>
      <c r="G45" s="46" t="s">
        <v>70</v>
      </c>
      <c r="H45" s="19"/>
    </row>
    <row r="46" spans="1:8" ht="98.25" customHeight="1" thickBot="1">
      <c r="A46" s="15"/>
      <c r="B46" s="23" t="s">
        <v>35</v>
      </c>
      <c r="C46" s="44">
        <v>119154743.28</v>
      </c>
      <c r="D46" s="44">
        <v>111066172.61</v>
      </c>
      <c r="E46" s="51">
        <f t="shared" si="0"/>
        <v>93.211709037052103</v>
      </c>
      <c r="F46" s="45">
        <f t="shared" si="1"/>
        <v>-8088570.6700000018</v>
      </c>
      <c r="G46" s="38" t="s">
        <v>82</v>
      </c>
      <c r="H46" s="19"/>
    </row>
    <row r="47" spans="1:8" ht="15.75" thickBot="1">
      <c r="A47" s="15"/>
      <c r="B47" s="35" t="s">
        <v>50</v>
      </c>
      <c r="C47" s="44">
        <v>6245864.4000000004</v>
      </c>
      <c r="D47" s="44">
        <v>6213275.1900000004</v>
      </c>
      <c r="E47" s="37">
        <f t="shared" si="0"/>
        <v>99.478227385147846</v>
      </c>
      <c r="F47" s="17">
        <f t="shared" si="1"/>
        <v>-32589.209999999963</v>
      </c>
      <c r="G47" s="26"/>
      <c r="H47" s="19"/>
    </row>
    <row r="48" spans="1:8" ht="15.75" thickBot="1">
      <c r="A48" s="15"/>
      <c r="B48" s="35" t="s">
        <v>51</v>
      </c>
      <c r="C48" s="44">
        <v>5864900</v>
      </c>
      <c r="D48" s="44">
        <v>5790830.9100000001</v>
      </c>
      <c r="E48" s="37">
        <f t="shared" si="0"/>
        <v>98.737078381558092</v>
      </c>
      <c r="F48" s="17">
        <f t="shared" si="1"/>
        <v>-74069.089999999851</v>
      </c>
      <c r="G48" s="26"/>
      <c r="H48" s="19"/>
    </row>
    <row r="49" spans="1:8" ht="24" thickBot="1">
      <c r="A49" s="15"/>
      <c r="B49" s="23" t="s">
        <v>36</v>
      </c>
      <c r="C49" s="44">
        <v>578727043.73000002</v>
      </c>
      <c r="D49" s="44">
        <v>529597704.29000002</v>
      </c>
      <c r="E49" s="37">
        <f t="shared" si="0"/>
        <v>91.510792527794706</v>
      </c>
      <c r="F49" s="17">
        <f t="shared" si="1"/>
        <v>-49129339.439999998</v>
      </c>
      <c r="G49" s="38" t="s">
        <v>79</v>
      </c>
      <c r="H49" s="19"/>
    </row>
    <row r="50" spans="1:8" ht="35.25" thickBot="1">
      <c r="A50" s="15"/>
      <c r="B50" s="23" t="s">
        <v>37</v>
      </c>
      <c r="C50" s="44">
        <v>241100</v>
      </c>
      <c r="D50" s="44">
        <v>149685.82</v>
      </c>
      <c r="E50" s="51">
        <f t="shared" si="0"/>
        <v>62.084537536291997</v>
      </c>
      <c r="F50" s="45">
        <f t="shared" si="1"/>
        <v>-91414.18</v>
      </c>
      <c r="G50" s="38" t="s">
        <v>81</v>
      </c>
      <c r="H50" s="19"/>
    </row>
    <row r="51" spans="1:8" ht="49.5" customHeight="1" thickBot="1">
      <c r="A51" s="15"/>
      <c r="B51" s="23" t="s">
        <v>38</v>
      </c>
      <c r="C51" s="44">
        <v>5556275</v>
      </c>
      <c r="D51" s="44">
        <v>4566147.76</v>
      </c>
      <c r="E51" s="51">
        <f t="shared" si="0"/>
        <v>82.180017367750864</v>
      </c>
      <c r="F51" s="45">
        <f t="shared" si="1"/>
        <v>-990127.24000000022</v>
      </c>
      <c r="G51" s="39" t="s">
        <v>83</v>
      </c>
      <c r="H51" s="19"/>
    </row>
    <row r="52" spans="1:8" ht="102.75" customHeight="1" thickBot="1">
      <c r="A52" s="15"/>
      <c r="B52" s="23" t="s">
        <v>39</v>
      </c>
      <c r="C52" s="44">
        <v>96135488.439999998</v>
      </c>
      <c r="D52" s="44">
        <v>88237694.590000004</v>
      </c>
      <c r="E52" s="51">
        <f t="shared" si="0"/>
        <v>91.784725934035109</v>
      </c>
      <c r="F52" s="45">
        <f t="shared" si="1"/>
        <v>-7897793.849999994</v>
      </c>
      <c r="G52" s="40" t="s">
        <v>84</v>
      </c>
      <c r="H52" s="19"/>
    </row>
    <row r="53" spans="1:8" ht="55.5" customHeight="1" thickBot="1">
      <c r="A53" s="15"/>
      <c r="B53" s="23" t="s">
        <v>40</v>
      </c>
      <c r="C53" s="44">
        <v>150970562.34999999</v>
      </c>
      <c r="D53" s="44">
        <v>143666586.40000001</v>
      </c>
      <c r="E53" s="37">
        <f t="shared" si="0"/>
        <v>95.161986657327986</v>
      </c>
      <c r="F53" s="17">
        <f t="shared" si="1"/>
        <v>-7303975.9499999881</v>
      </c>
      <c r="G53" s="39"/>
      <c r="H53" s="19"/>
    </row>
    <row r="54" spans="1:8" ht="86.25" customHeight="1" thickBot="1">
      <c r="A54" s="15"/>
      <c r="B54" s="23" t="s">
        <v>41</v>
      </c>
      <c r="C54" s="44">
        <v>337126660.05000001</v>
      </c>
      <c r="D54" s="44">
        <v>334399969.45999998</v>
      </c>
      <c r="E54" s="37">
        <f t="shared" si="0"/>
        <v>99.191196985253072</v>
      </c>
      <c r="F54" s="17">
        <f t="shared" si="1"/>
        <v>-2726690.5900000334</v>
      </c>
      <c r="G54" s="39"/>
      <c r="H54" s="19"/>
    </row>
    <row r="55" spans="1:8" ht="15.75" thickBot="1">
      <c r="A55" s="15"/>
      <c r="B55" s="35" t="s">
        <v>52</v>
      </c>
      <c r="C55" s="44">
        <v>706640164.26999998</v>
      </c>
      <c r="D55" s="44">
        <v>706622900.54999995</v>
      </c>
      <c r="E55" s="37">
        <f t="shared" si="0"/>
        <v>99.997556929131264</v>
      </c>
      <c r="F55" s="17">
        <f t="shared" si="1"/>
        <v>-17263.72000002861</v>
      </c>
      <c r="G55" s="40"/>
      <c r="H55" s="19"/>
    </row>
    <row r="56" spans="1:8" ht="15.75" thickBot="1">
      <c r="A56" s="15"/>
      <c r="B56" s="35" t="s">
        <v>53</v>
      </c>
      <c r="C56" s="44">
        <v>831660503.40999997</v>
      </c>
      <c r="D56" s="44">
        <v>826711194.62</v>
      </c>
      <c r="E56" s="37">
        <f t="shared" si="0"/>
        <v>99.404888320449672</v>
      </c>
      <c r="F56" s="17">
        <f t="shared" si="1"/>
        <v>-4949308.7899999619</v>
      </c>
      <c r="G56" s="40"/>
      <c r="H56" s="19"/>
    </row>
    <row r="57" spans="1:8" ht="15.75" thickBot="1">
      <c r="A57" s="15"/>
      <c r="B57" s="35" t="s">
        <v>54</v>
      </c>
      <c r="C57" s="44">
        <v>126984379.77</v>
      </c>
      <c r="D57" s="44">
        <v>126972708.76000001</v>
      </c>
      <c r="E57" s="37">
        <f t="shared" si="0"/>
        <v>99.990809097921229</v>
      </c>
      <c r="F57" s="17">
        <f t="shared" si="1"/>
        <v>-11671.009999990463</v>
      </c>
      <c r="G57" s="40"/>
      <c r="H57" s="19"/>
    </row>
    <row r="58" spans="1:8" ht="57.75" thickBot="1">
      <c r="A58" s="15"/>
      <c r="B58" s="23" t="s">
        <v>42</v>
      </c>
      <c r="C58" s="44">
        <v>279100</v>
      </c>
      <c r="D58" s="44">
        <v>136800</v>
      </c>
      <c r="E58" s="37">
        <f t="shared" si="0"/>
        <v>49.014690075241852</v>
      </c>
      <c r="F58" s="17">
        <f t="shared" si="1"/>
        <v>-142300</v>
      </c>
      <c r="G58" s="26" t="s">
        <v>71</v>
      </c>
      <c r="H58" s="19"/>
    </row>
    <row r="59" spans="1:8" ht="15.75" thickBot="1">
      <c r="A59" s="15"/>
      <c r="B59" s="23" t="s">
        <v>43</v>
      </c>
      <c r="C59" s="44">
        <v>18052316.02</v>
      </c>
      <c r="D59" s="44">
        <v>18047044.899999999</v>
      </c>
      <c r="E59" s="37">
        <f t="shared" si="0"/>
        <v>99.970800865694116</v>
      </c>
      <c r="F59" s="17">
        <f t="shared" si="1"/>
        <v>-5271.1200000010431</v>
      </c>
      <c r="G59" s="41"/>
      <c r="H59" s="19"/>
    </row>
    <row r="60" spans="1:8" ht="15.75" thickBot="1">
      <c r="A60" s="15"/>
      <c r="B60" s="35" t="s">
        <v>55</v>
      </c>
      <c r="C60" s="44">
        <v>49494750.049999997</v>
      </c>
      <c r="D60" s="44">
        <v>48768373.299999997</v>
      </c>
      <c r="E60" s="37">
        <f t="shared" si="0"/>
        <v>98.532416570916695</v>
      </c>
      <c r="F60" s="17">
        <f t="shared" si="1"/>
        <v>-726376.75</v>
      </c>
      <c r="G60" s="40"/>
      <c r="H60" s="19"/>
    </row>
    <row r="61" spans="1:8" ht="90.75" customHeight="1" thickBot="1">
      <c r="A61" s="15"/>
      <c r="B61" s="35" t="s">
        <v>56</v>
      </c>
      <c r="C61" s="44">
        <v>225347009.63999999</v>
      </c>
      <c r="D61" s="44">
        <v>220868193.34999999</v>
      </c>
      <c r="E61" s="37">
        <f t="shared" si="0"/>
        <v>98.012480264479635</v>
      </c>
      <c r="F61" s="17">
        <f t="shared" si="1"/>
        <v>-4478816.2899999917</v>
      </c>
      <c r="G61" s="40"/>
      <c r="H61" s="19"/>
    </row>
    <row r="62" spans="1:8" ht="15.75" thickBot="1">
      <c r="A62" s="15"/>
      <c r="B62" s="35" t="s">
        <v>57</v>
      </c>
      <c r="C62" s="44">
        <v>42392109.090000004</v>
      </c>
      <c r="D62" s="44">
        <v>42020028.109999999</v>
      </c>
      <c r="E62" s="37">
        <f t="shared" si="0"/>
        <v>99.122287170921226</v>
      </c>
      <c r="F62" s="17">
        <f t="shared" si="1"/>
        <v>-372080.98000000417</v>
      </c>
      <c r="G62" s="40"/>
      <c r="H62" s="19"/>
    </row>
    <row r="63" spans="1:8" ht="15.75" thickBot="1">
      <c r="A63" s="15"/>
      <c r="B63" s="23" t="s">
        <v>44</v>
      </c>
      <c r="C63" s="44">
        <v>2847000</v>
      </c>
      <c r="D63" s="44">
        <v>2814706.66</v>
      </c>
      <c r="E63" s="37">
        <f t="shared" si="0"/>
        <v>98.865706357569366</v>
      </c>
      <c r="F63" s="17">
        <f t="shared" si="1"/>
        <v>-32293.339999999851</v>
      </c>
      <c r="G63" s="41"/>
      <c r="H63" s="19"/>
    </row>
    <row r="64" spans="1:8" ht="15.75" thickBot="1">
      <c r="A64" s="15"/>
      <c r="B64" s="35" t="s">
        <v>58</v>
      </c>
      <c r="C64" s="44">
        <v>16678700.99</v>
      </c>
      <c r="D64" s="44">
        <v>16159666.060000001</v>
      </c>
      <c r="E64" s="37">
        <f t="shared" si="0"/>
        <v>96.888037441817588</v>
      </c>
      <c r="F64" s="17">
        <f t="shared" si="1"/>
        <v>-519034.9299999997</v>
      </c>
      <c r="G64" s="40"/>
      <c r="H64" s="19"/>
    </row>
    <row r="65" spans="1:8" ht="15.75" thickBot="1">
      <c r="A65" s="15"/>
      <c r="B65" s="35" t="s">
        <v>59</v>
      </c>
      <c r="C65" s="44">
        <v>19742015.489999998</v>
      </c>
      <c r="D65" s="44">
        <v>19043213.109999999</v>
      </c>
      <c r="E65" s="37">
        <f t="shared" si="0"/>
        <v>96.460329086693477</v>
      </c>
      <c r="F65" s="17">
        <f t="shared" si="1"/>
        <v>-698802.37999999896</v>
      </c>
      <c r="G65" s="40"/>
      <c r="H65" s="19"/>
    </row>
    <row r="66" spans="1:8" ht="15.75" thickBot="1">
      <c r="A66" s="15"/>
      <c r="B66" s="35" t="s">
        <v>60</v>
      </c>
      <c r="C66" s="44">
        <v>194562586.03999999</v>
      </c>
      <c r="D66" s="44">
        <v>194222546.25</v>
      </c>
      <c r="E66" s="37">
        <f t="shared" si="0"/>
        <v>99.825228582267059</v>
      </c>
      <c r="F66" s="17">
        <f t="shared" si="1"/>
        <v>-340039.78999999166</v>
      </c>
      <c r="G66" s="40"/>
      <c r="H66" s="19"/>
    </row>
    <row r="67" spans="1:8" ht="15.75" thickBot="1">
      <c r="A67" s="15"/>
      <c r="B67" s="23" t="s">
        <v>45</v>
      </c>
      <c r="C67" s="44">
        <v>385000</v>
      </c>
      <c r="D67" s="44">
        <v>385000</v>
      </c>
      <c r="E67" s="37">
        <f t="shared" si="0"/>
        <v>100</v>
      </c>
      <c r="F67" s="17">
        <f t="shared" si="1"/>
        <v>0</v>
      </c>
      <c r="G67" s="26"/>
      <c r="H67" s="19"/>
    </row>
    <row r="68" spans="1:8" ht="23.25">
      <c r="A68" s="15"/>
      <c r="B68" s="35" t="s">
        <v>61</v>
      </c>
      <c r="C68" s="44">
        <v>5396253</v>
      </c>
      <c r="D68" s="44">
        <v>4871765.82</v>
      </c>
      <c r="E68" s="37">
        <f t="shared" si="0"/>
        <v>90.2805302123529</v>
      </c>
      <c r="F68" s="17">
        <f t="shared" si="1"/>
        <v>-524487.1799999997</v>
      </c>
      <c r="G68" s="26" t="s">
        <v>80</v>
      </c>
      <c r="H68" s="19"/>
    </row>
    <row r="69" spans="1:8" ht="39.75" customHeight="1" thickBot="1">
      <c r="A69" s="9"/>
      <c r="B69" s="16" t="s">
        <v>46</v>
      </c>
      <c r="C69" s="27">
        <v>-61410239.009999998</v>
      </c>
      <c r="D69" s="27">
        <v>-25703902.34</v>
      </c>
      <c r="E69" s="28" t="s">
        <v>13</v>
      </c>
      <c r="F69" s="29" t="s">
        <v>13</v>
      </c>
      <c r="G69" s="18" t="s">
        <v>13</v>
      </c>
      <c r="H69" s="10"/>
    </row>
  </sheetData>
  <mergeCells count="11">
    <mergeCell ref="G9:G12"/>
    <mergeCell ref="B3:G4"/>
    <mergeCell ref="E9:F9"/>
    <mergeCell ref="E10:E12"/>
    <mergeCell ref="F10:F12"/>
    <mergeCell ref="B9:B12"/>
    <mergeCell ref="C9:C12"/>
    <mergeCell ref="D9:D12"/>
    <mergeCell ref="C5:F5"/>
    <mergeCell ref="C6:F6"/>
    <mergeCell ref="C7:G7"/>
  </mergeCells>
  <pageMargins left="0.74803149606299213" right="0.74803149606299213" top="0.98425196850393704" bottom="0.98425196850393704" header="0.51181102362204722" footer="0.51181102362204722"/>
  <pageSetup paperSize="9"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47E05F3-AAD0-43E2-85FC-837ED41463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Zvorigina</cp:lastModifiedBy>
  <cp:lastPrinted>2023-11-17T05:08:03Z</cp:lastPrinted>
  <dcterms:created xsi:type="dcterms:W3CDTF">2021-05-07T05:13:52Z</dcterms:created>
  <dcterms:modified xsi:type="dcterms:W3CDTF">2024-05-02T05:00:38Z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sv_0503364G_20181231_2.xlsx</vt:lpwstr>
  </property>
  <property fmtid="{D5CDD505-2E9C-101B-9397-08002B2CF9AE}" pid="3" name="Название отчета">
    <vt:lpwstr>sv_0503364G_20181231_2.xlsx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SMARTSVODBD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