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3"/>
  </bookViews>
  <sheets>
    <sheet name="МП &quot;Развитие обр. и воспитания&quot;" sheetId="1" r:id="rId1"/>
    <sheet name="МП &quot;Развитие культуры&quot;" sheetId="2" r:id="rId2"/>
    <sheet name="МП&quot; Сохранение здоровья и форм." sheetId="3" r:id="rId3"/>
    <sheet name="МП &quot;Городское хозяйство&quot;" sheetId="4" r:id="rId4"/>
  </sheets>
  <calcPr calcId="144525"/>
</workbook>
</file>

<file path=xl/calcChain.xml><?xml version="1.0" encoding="utf-8"?>
<calcChain xmlns="http://schemas.openxmlformats.org/spreadsheetml/2006/main">
  <c r="G113" i="1" l="1"/>
  <c r="G112" i="1" s="1"/>
  <c r="F113" i="1"/>
  <c r="F112" i="1" s="1"/>
  <c r="E113" i="1"/>
  <c r="E112" i="1"/>
  <c r="G109" i="1"/>
  <c r="G108" i="1" s="1"/>
  <c r="F109" i="1"/>
  <c r="F108" i="1" s="1"/>
  <c r="E109" i="1"/>
  <c r="E108" i="1" s="1"/>
  <c r="G105" i="1"/>
  <c r="F105" i="1"/>
  <c r="F104" i="1" s="1"/>
  <c r="E105" i="1"/>
  <c r="G104" i="1"/>
  <c r="E104" i="1"/>
  <c r="G100" i="1"/>
  <c r="G99" i="1" s="1"/>
  <c r="G97" i="1" s="1"/>
  <c r="F100" i="1"/>
  <c r="E100" i="1"/>
  <c r="E99" i="1" s="1"/>
  <c r="F99" i="1"/>
  <c r="G93" i="1"/>
  <c r="G92" i="1" s="1"/>
  <c r="F93" i="1"/>
  <c r="E93" i="1"/>
  <c r="E92" i="1" s="1"/>
  <c r="E85" i="1" s="1"/>
  <c r="F92" i="1"/>
  <c r="G88" i="1"/>
  <c r="G87" i="1" s="1"/>
  <c r="F88" i="1"/>
  <c r="F87" i="1" s="1"/>
  <c r="F85" i="1" s="1"/>
  <c r="E88" i="1"/>
  <c r="E87" i="1"/>
  <c r="G81" i="1"/>
  <c r="G80" i="1" s="1"/>
  <c r="G73" i="1" s="1"/>
  <c r="F81" i="1"/>
  <c r="E81" i="1"/>
  <c r="F80" i="1"/>
  <c r="E80" i="1"/>
  <c r="G76" i="1"/>
  <c r="G75" i="1" s="1"/>
  <c r="F76" i="1"/>
  <c r="F75" i="1" s="1"/>
  <c r="E76" i="1"/>
  <c r="E75" i="1" s="1"/>
  <c r="E73" i="1" s="1"/>
  <c r="G69" i="1"/>
  <c r="G68" i="1" s="1"/>
  <c r="G67" i="1" s="1"/>
  <c r="F69" i="1"/>
  <c r="F68" i="1" s="1"/>
  <c r="F67" i="1" s="1"/>
  <c r="E69" i="1"/>
  <c r="E68" i="1"/>
  <c r="E67" i="1"/>
  <c r="G60" i="1"/>
  <c r="G59" i="1" s="1"/>
  <c r="F60" i="1"/>
  <c r="E60" i="1"/>
  <c r="E59" i="1" s="1"/>
  <c r="F59" i="1"/>
  <c r="G54" i="1"/>
  <c r="G53" i="1" s="1"/>
  <c r="F54" i="1"/>
  <c r="F53" i="1" s="1"/>
  <c r="E54" i="1"/>
  <c r="E53" i="1" s="1"/>
  <c r="G48" i="1"/>
  <c r="G47" i="1" s="1"/>
  <c r="F48" i="1"/>
  <c r="F47" i="1" s="1"/>
  <c r="F39" i="1" s="1"/>
  <c r="E48" i="1"/>
  <c r="E47" i="1"/>
  <c r="G42" i="1"/>
  <c r="G41" i="1" s="1"/>
  <c r="F42" i="1"/>
  <c r="E42" i="1"/>
  <c r="E41" i="1" s="1"/>
  <c r="F41" i="1"/>
  <c r="G37" i="1"/>
  <c r="F37" i="1"/>
  <c r="E37" i="1"/>
  <c r="G32" i="1"/>
  <c r="G31" i="1" s="1"/>
  <c r="F32" i="1"/>
  <c r="E32" i="1"/>
  <c r="E31" i="1" s="1"/>
  <c r="G29" i="1"/>
  <c r="G23" i="1" s="1"/>
  <c r="F29" i="1"/>
  <c r="E29" i="1"/>
  <c r="G24" i="1"/>
  <c r="F24" i="1"/>
  <c r="F23" i="1" s="1"/>
  <c r="E24" i="1"/>
  <c r="E23" i="1"/>
  <c r="G18" i="1"/>
  <c r="G17" i="1" s="1"/>
  <c r="F18" i="1"/>
  <c r="F17" i="1" s="1"/>
  <c r="E18" i="1"/>
  <c r="E17" i="1"/>
  <c r="G12" i="1"/>
  <c r="G11" i="1" s="1"/>
  <c r="F12" i="1"/>
  <c r="F11" i="1" s="1"/>
  <c r="E12" i="1"/>
  <c r="E11" i="1" s="1"/>
  <c r="E9" i="1" s="1"/>
  <c r="G16" i="3"/>
  <c r="F16" i="3"/>
  <c r="E16" i="3"/>
  <c r="J15" i="3"/>
  <c r="E65" i="1" l="1"/>
  <c r="F97" i="1"/>
  <c r="G39" i="1"/>
  <c r="G65" i="1"/>
  <c r="F73" i="1"/>
  <c r="G85" i="1"/>
  <c r="E97" i="1"/>
  <c r="F9" i="1"/>
  <c r="F31" i="1"/>
  <c r="G9" i="1"/>
  <c r="E39" i="1"/>
  <c r="F65" i="1"/>
  <c r="E95" i="2"/>
  <c r="G90" i="2"/>
  <c r="F90" i="2"/>
  <c r="E90" i="2"/>
  <c r="G84" i="2"/>
  <c r="F84" i="2"/>
  <c r="E84" i="2"/>
  <c r="G78" i="2"/>
  <c r="F78" i="2"/>
  <c r="E78" i="2"/>
  <c r="G73" i="2"/>
  <c r="F73" i="2"/>
  <c r="E73" i="2"/>
  <c r="G67" i="2"/>
  <c r="F67" i="2"/>
  <c r="F66" i="2" s="1"/>
  <c r="E67" i="2"/>
  <c r="E66" i="2" s="1"/>
  <c r="G61" i="2"/>
  <c r="F61" i="2"/>
  <c r="E61" i="2"/>
  <c r="G56" i="2"/>
  <c r="F56" i="2"/>
  <c r="E56" i="2"/>
  <c r="G51" i="2"/>
  <c r="G50" i="2" s="1"/>
  <c r="F51" i="2"/>
  <c r="E51" i="2"/>
  <c r="F50" i="2"/>
  <c r="G44" i="2"/>
  <c r="F44" i="2"/>
  <c r="E44" i="2"/>
  <c r="G39" i="2"/>
  <c r="F39" i="2"/>
  <c r="F28" i="2" s="1"/>
  <c r="E39" i="2"/>
  <c r="G34" i="2"/>
  <c r="F34" i="2"/>
  <c r="G29" i="2"/>
  <c r="G28" i="2" s="1"/>
  <c r="F29" i="2"/>
  <c r="E29" i="2"/>
  <c r="E28" i="2" s="1"/>
  <c r="G26" i="2"/>
  <c r="F26" i="2"/>
  <c r="E26" i="2"/>
  <c r="G22" i="2"/>
  <c r="F22" i="2"/>
  <c r="E22" i="2"/>
  <c r="G12" i="2"/>
  <c r="F12" i="2"/>
  <c r="E12" i="2"/>
  <c r="E5" i="2" s="1"/>
  <c r="G6" i="2"/>
  <c r="F6" i="2"/>
  <c r="E6" i="2"/>
  <c r="G5" i="2"/>
  <c r="F5" i="2" l="1"/>
  <c r="E50" i="2"/>
  <c r="G66" i="2"/>
</calcChain>
</file>

<file path=xl/sharedStrings.xml><?xml version="1.0" encoding="utf-8"?>
<sst xmlns="http://schemas.openxmlformats.org/spreadsheetml/2006/main" count="392" uniqueCount="201">
  <si>
    <t xml:space="preserve">Форма 4. Отчет о выполнении сводных показателей муниципальных заданий </t>
  </si>
  <si>
    <t>Наименование  услуги, показателя объема услуги, подпрограммы, ведомственной целевой программы, основного мероприятия.</t>
  </si>
  <si>
    <t>Единица измерения</t>
  </si>
  <si>
    <t>Значение показателя объема  услуги</t>
  </si>
  <si>
    <t>Расходы бюджета  на оказание муниципальной услуги (выполнение работы), тыс. рублей</t>
  </si>
  <si>
    <t>план</t>
  </si>
  <si>
    <t>факт</t>
  </si>
  <si>
    <t>Сводная бюджетная роспись на 1 января отчетного года</t>
  </si>
  <si>
    <t xml:space="preserve">Кассовое исполнение </t>
  </si>
  <si>
    <t>Подпрограмма :  Развитие дошкольного образования</t>
  </si>
  <si>
    <t>Показатель объема услуги</t>
  </si>
  <si>
    <t>чел</t>
  </si>
  <si>
    <t>Наименование услуги и ее содержание :  Реализация основных общеобразовательных программ дошкольного образования; дети до 3 лет</t>
  </si>
  <si>
    <t>Основное мероприятие: Реализация основных общеобразовательных программ дошкольного образования,присмотр и уход за детьми</t>
  </si>
  <si>
    <t>Мероприятие: Обеспечение гос гарантий реализации прав  граждан на получение общедоступного и бесплатного дошкольного образования в муниципальных дошкольных образовательных организациях</t>
  </si>
  <si>
    <t>Мероприятие:Уплата налога на имущество организаций</t>
  </si>
  <si>
    <t>Мероприятие: Оказание муниципальными учреждениями муниципальных услуг, выполнение работ,финансовое обеспечение деятельности муниципальных учреждений</t>
  </si>
  <si>
    <t>Мероприятие:Уплата земельного налога</t>
  </si>
  <si>
    <t>Наименование услуги и ее содержание :  Реализация основных общеобразовательных программ дошкольного образования; дети от 3 лет до 8 лет</t>
  </si>
  <si>
    <t>Наименование услуги и ее содержание : Присмотр и уход; физические лица за исключением льготных категорий</t>
  </si>
  <si>
    <t xml:space="preserve">Основное мероприятие:Обеспечение обогащенными продуктами питания, в том числе молоком, молочной продукцией ,соками и другими продуктами питания детей в образовательных учреждениях для детей дошкольного возраста,реализующих программы дошкольного образования </t>
  </si>
  <si>
    <t xml:space="preserve">Наименование услуги и ее содержание : Присмотр и уход
Показатель содержания: дети- инвалиды
</t>
  </si>
  <si>
    <t>Подпрограмма:Развитие общего образования</t>
  </si>
  <si>
    <t>Наименование услуги и ее содержание : Реализация основных общеобразовательных программ начального общего образования</t>
  </si>
  <si>
    <t>Основное мероприятие: Реализация основных общеобразовательных программ  начального общего, основного общего и среднего  общего образования</t>
  </si>
  <si>
    <t>Мероприятие:Обеспечение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 общего образования в муниципальных общеобразовательных организациях,обеспечение  дополнительного образования детей  в  муниципальных общеобразовательных организациях</t>
  </si>
  <si>
    <t>Наименование услуги и ее содержание :Реализация основных общеобразовательных программ основного общего образования</t>
  </si>
  <si>
    <t>Наименование услуги и ее содержание :Реализация основных общеобразовательных программ среднего общего образования</t>
  </si>
  <si>
    <t>Наименование услуги и ее содержание :Проведение промежуточной итоговой аттестации лиц,осваивающих основную образовательную программу в форме самообразования или семейного образования либо обучающихся по не имеющей государственной аккредитации образовательной программе</t>
  </si>
  <si>
    <t>Подпрограмма:Развитие дополнительного образования детей</t>
  </si>
  <si>
    <t>чел/час</t>
  </si>
  <si>
    <t>Управление образования г. Сарапула</t>
  </si>
  <si>
    <t>Наименование услуги и ее содержание :Реализация дополнительных общеразвивающих программ</t>
  </si>
  <si>
    <t>Основное мероприятие: Реализация дополнительных общеобразовательных  общеразвивающих программ</t>
  </si>
  <si>
    <t>Управление  культуры и молодежной политики г. Сарапула</t>
  </si>
  <si>
    <t xml:space="preserve">Мероприятие:Уплата земельного  налога </t>
  </si>
  <si>
    <r>
      <t xml:space="preserve">Наименование услуги- </t>
    </r>
    <r>
      <rPr>
        <u/>
        <sz val="9"/>
        <color theme="1"/>
        <rFont val="Times New Roman"/>
        <family val="1"/>
        <charset val="204"/>
      </rPr>
      <t>Реализация дополнительных общеобразовательных предпрофессиональных программ в области искусств.2Реализация дополнительных общеобразовательных предпрофессиональных программ в области искусств.</t>
    </r>
  </si>
  <si>
    <t>Подпрограмма:Реализация молодежной политики</t>
  </si>
  <si>
    <t>ед</t>
  </si>
  <si>
    <t>Наименование услуги и ее содержание :Организация профилактической работы,содействие в воспитании,развитии,занятости,социализации детей,подростков и молодежи</t>
  </si>
  <si>
    <t>Основное мероприятие: организация  и осуществление мероприятий по работе с детьми и молодежью</t>
  </si>
  <si>
    <t>Наименование услуги и ее содержание :Организация досуга детей, подростков и молодежи</t>
  </si>
  <si>
    <t>Подпрограмма:Управление системой образования города Сарапула</t>
  </si>
  <si>
    <t>Наименование услуги и ее содержание :Информационно-технологическое обеспечение образовательной деятельности</t>
  </si>
  <si>
    <t>мер</t>
  </si>
  <si>
    <t>Основное мероприятие: Предоставление консультационных и методических услуг</t>
  </si>
  <si>
    <t>Основное мероприятие: Профилактика и коррекция нарушений речи у детей дошкольного возраста; профилактика и коррекция нарушений чтения и письма у детей младшего школьного возраста</t>
  </si>
  <si>
    <t>Наименование услуги и ее содержание :Коррекционно-развивающая, компенсирующая и логопедическая помощь обучающимися</t>
  </si>
  <si>
    <t>Наименование услуги и ее содержание : Предоставление архивных справок и копий архивных документов , связанных с социальной защитой граждан, предусматривающей их пенсионное обнспечение, а также получение льгот и компенсаций в соответствии с законодательством Российской Федерации и международными обязательствами Российс кой федерации</t>
  </si>
  <si>
    <t>Основное мероприятие:Обеспечение сохранности и учет архивных документов</t>
  </si>
  <si>
    <t>Наименование услуги, показателя объема услуги, подпрограммы, ведомственной целевой программы, основного мероприятия</t>
  </si>
  <si>
    <t>Значение показателя объема услуги</t>
  </si>
  <si>
    <t>Расходы  бюджета на оказание муниципальной услуги (выполнение работы) (тыс. руб.)</t>
  </si>
  <si>
    <t>сводная бюджетная роспись на 1 января отчетного года</t>
  </si>
  <si>
    <t>сводная бюджетная роспись на 31 декабря отчетного года</t>
  </si>
  <si>
    <t>кассовое исполнение</t>
  </si>
  <si>
    <t>Библиотечное обслуживание населения</t>
  </si>
  <si>
    <t>Показатель объема услуги: Количество посещений библиотек</t>
  </si>
  <si>
    <t xml:space="preserve">единиц </t>
  </si>
  <si>
    <t>Подпрограмма "Библиотечное обслуживание населения"</t>
  </si>
  <si>
    <t>Основное мероприятие: Осуществление библиотечной деятельности</t>
  </si>
  <si>
    <t>Показатель объема услуги: Количество документов</t>
  </si>
  <si>
    <t>Мероприятие: Библиографическая обработка документов и создание каталогов</t>
  </si>
  <si>
    <t>Показатель объема услуги: Количество мероприятий</t>
  </si>
  <si>
    <t>единиц</t>
  </si>
  <si>
    <t>Осуществление театральной деятельности</t>
  </si>
  <si>
    <t>Наименование услуги и ее содержание: Создание спектаклей</t>
  </si>
  <si>
    <t>Показатель объема услуги: Количество постановок</t>
  </si>
  <si>
    <t>Подпрограмма "Организация досуга и предоставление услуг организаций культуры"</t>
  </si>
  <si>
    <t>Основное мероприятие: Осуществление театральной деятельности</t>
  </si>
  <si>
    <t>Мероприятие: Создание спектаклей</t>
  </si>
  <si>
    <t>Наименование услуги и ее содержание: Показ (организация показа) спектаклей (театральных постановок) на стационаре</t>
  </si>
  <si>
    <t>Показатель объема услуги: Количество зрителей</t>
  </si>
  <si>
    <t>человек</t>
  </si>
  <si>
    <t>Мероприятие: Показ (организация показа) спектаклей (театральных постановок) на стационаре</t>
  </si>
  <si>
    <t>Наименование услуги и ее содержание: Показ (организация показа) спектаклей (театральных постановок) на выезде</t>
  </si>
  <si>
    <t>Мероприятие: Показ (организация показа) спектаклей (театральных постановок) на выезде</t>
  </si>
  <si>
    <t>Наименование услуги и ее содержание: Организация деятельности клубных формирований и формирований самодеятельного народного творчества</t>
  </si>
  <si>
    <t>Основное мероприятие: Осуществление культурно-досуговой деятельности</t>
  </si>
  <si>
    <t>Мероприятие: Организация деятельности клубных формирований и формирований самодеятельного народного творчества</t>
  </si>
  <si>
    <t>Осуществление музейной деятельности</t>
  </si>
  <si>
    <t>Показатель объема услуги: Количество посетителей</t>
  </si>
  <si>
    <t>Подпрограмма "Сохранение и развитие музейного дела"</t>
  </si>
  <si>
    <t>Основное мероприятие: Осуществление музейной деятельности</t>
  </si>
  <si>
    <t>Наименование услуги и ее содержание: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</si>
  <si>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предметов музейного фонда</t>
  </si>
  <si>
    <t>Мероприятие: Формирование, учет, изучение, обеспечение физического сохранения и безопасности музейных предметов, музейных коллекций</t>
  </si>
  <si>
    <t>Показатель объема услуги: Количество выставок</t>
  </si>
  <si>
    <t>Наименование услуги и ее содержание: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</si>
  <si>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Показатель объема услуги: Количество видов декоративно-прикладного искусства</t>
  </si>
  <si>
    <t>Подпрограмма "Реализация национальной политики, развитие местного народного творчества"</t>
  </si>
  <si>
    <t>Основное мероприятие: Осуществление деятельности по реализации национальной политики, развитию местного народного творчества</t>
  </si>
  <si>
    <t>Мероприятие: 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</si>
  <si>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Форма 4. Отчет о выполнении сводных показателей муниципальных заданий на оказание муниципальных услуг (выполнение работ)  (ежеквартальный и годовой)</t>
  </si>
  <si>
    <t>Сохранение здоровья и формирование здорового образа жизни</t>
  </si>
  <si>
    <t>Формирование здорового образа жизни и профилактика заболеваний</t>
  </si>
  <si>
    <t>Организация и проведение официальных физкультурных (физкультурно - оздоровительных) мероприятий, количество проведенных мероприятий</t>
  </si>
  <si>
    <t>шт</t>
  </si>
  <si>
    <t>сокол,энергия</t>
  </si>
  <si>
    <t>Обеспечение доступа к объектам спорта, Длительность использования имущества учреждений</t>
  </si>
  <si>
    <t>час</t>
  </si>
  <si>
    <t>сокол, энергия</t>
  </si>
  <si>
    <t>Спортивная по олимпийским видам спорта, Число лиц, прошедших спортивную подготовку</t>
  </si>
  <si>
    <t>чел.</t>
  </si>
  <si>
    <t>сокол, сарапул,энергия</t>
  </si>
  <si>
    <t>Спортивная по неолимпийским видам спорта, Число лиц, прошедших спортивную подготовку</t>
  </si>
  <si>
    <t>энергия</t>
  </si>
  <si>
    <t>Организация и проведение спортивно-оздоровительной работы по развитию ФКиС среди различных групп населения</t>
  </si>
  <si>
    <t>сокол</t>
  </si>
  <si>
    <t>Благоустройство и охрана окружающей среды</t>
  </si>
  <si>
    <t>Организация благоустройства и озеленения</t>
  </si>
  <si>
    <t>Содержание объектов монументального искусства</t>
  </si>
  <si>
    <t>Оказание муниципальной услуги (работы) «Организация благоустройства и озеленения»</t>
  </si>
  <si>
    <t>Обустройство парков и скверов</t>
  </si>
  <si>
    <t>кв.м</t>
  </si>
  <si>
    <t>Содеражание объектов озеленения</t>
  </si>
  <si>
    <t xml:space="preserve">Контроль за состоянием зеленых насаждений и их учет деревьев </t>
  </si>
  <si>
    <t>Содержание и обслуживание общественных туалетов</t>
  </si>
  <si>
    <t xml:space="preserve">Уборка территории и аналогичная деятельность </t>
  </si>
  <si>
    <t xml:space="preserve">Содержание территорий городских кладбищ </t>
  </si>
  <si>
    <t>Оказание муниципальной услуги (работы) «Уборка территории и аналогичная деятельность»</t>
  </si>
  <si>
    <t>Содержание в чистоте территории города</t>
  </si>
  <si>
    <t>куб.м</t>
  </si>
  <si>
    <t>Выдача справки о захоронении</t>
  </si>
  <si>
    <t>Оказание муниципальной услуги «Выдача справки о захоронении»</t>
  </si>
  <si>
    <t>Предоставление земельного участка для погребения умершего</t>
  </si>
  <si>
    <t>Оказание муниципальной услуги «Предоставление 
земельного участка для погребения умершего»</t>
  </si>
  <si>
    <t>Организация освещения улиц</t>
  </si>
  <si>
    <t>Протяженность сети наружного освещения</t>
  </si>
  <si>
    <t>км</t>
  </si>
  <si>
    <t>Оказание муниципальной услуги (работы) «Организация освещения улиц»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</si>
  <si>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 </t>
  </si>
  <si>
    <t>Эксплуатация насосных станций, водопропускных сооружений и других гидротехнических сооружений объектового характера</t>
  </si>
  <si>
    <t>Оказание муниципальной услуги (работы) «Выполнение работ по эксплуатации гидротехнических сооружений (ГТС) и водохозяйственных систем, находящихся в оперативном управлении Учреждения»</t>
  </si>
  <si>
    <t>Выдача порубочных билетов</t>
  </si>
  <si>
    <t>штука</t>
  </si>
  <si>
    <t>Оказание муниципальной услуги «Выдача порубочных билетов»</t>
  </si>
  <si>
    <t>Выдача разрешения на производство земляных работ</t>
  </si>
  <si>
    <t>Оказание муниципальной услуги «Выдача разрешения на производство земляных работ»</t>
  </si>
  <si>
    <t>Содержание (эксплуатация) имущества, находящегося в государственной (муниципальной) собственности</t>
  </si>
  <si>
    <t>Тысяча квадратных метров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</si>
  <si>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</si>
  <si>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Дорожное хозяйство и транспортное обслуживание населения</t>
  </si>
  <si>
    <t>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</t>
  </si>
  <si>
    <t xml:space="preserve"> Оказание муниципальной услуги "Выдача специального разрешения на движение по автомобильным дорогам транспортных средств, осуществляющих перевозки тяжеловесных и (или) крупногабаритных грузов" </t>
  </si>
  <si>
    <t xml:space="preserve">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 </t>
  </si>
  <si>
    <t>Оказание муниципальной услуги (работы) "Осуществление мероприятий по обеспечению безопасности дорожного движения на автомобильных дорогах общего пользования при осуществлении дорожной деятельности"</t>
  </si>
  <si>
    <t>Выполнение работ в соответствии с классификацией работ по 
ремонту автомобильных дорог</t>
  </si>
  <si>
    <t xml:space="preserve">Оказание муниципальной услуги (работы) "Организация капитального ремонта, ремонта и содержания закрепленных автомобильных дорог общего пользования и искусственных дорожных сооружений в их составе" </t>
  </si>
  <si>
    <t>Выполнение работ в соответствии с классификацией работ
 по содержанию автомобильных дорог</t>
  </si>
  <si>
    <t>Отчет о выполнении сводных показателей муниципальных заданий на оказание муниципальных услуг (выполнение работ) по итогам  2023 года                                                                                                                                                                                               (Управление культуры и молодежной политики г.Сарапула)</t>
  </si>
  <si>
    <t>Наименование услуги и ее содержание: Библиотечное, библиографическое и информационное обслуживание пользователей библиотеки</t>
  </si>
  <si>
    <t>Мероприятие: Библиотечное, библиографическое и информационное обслуживание пользователей библиотеки ( стационар)</t>
  </si>
  <si>
    <t>Мероприятие: Библиотечное, библиографическое и информационное обслуживание пользователей библиотеки (  интернет)</t>
  </si>
  <si>
    <t>Наименование услуги и ее содержание: Формирование, учет, изучение, обеспечение физического сохранения и безопасности фондов библиотеки</t>
  </si>
  <si>
    <t>Мероприятие: Формирование, учет, изучение, обеспечение физического сохранения и безопасности фондов библиотеки</t>
  </si>
  <si>
    <t>Наименование услуги и ее содержание: Библиотграфическая обработка документов и организация каталогов</t>
  </si>
  <si>
    <t xml:space="preserve">Наименование работы и ее содержание: Осуществление деятельности органов местного самоуправления </t>
  </si>
  <si>
    <t>Показатель объема работы: Количество текстов( документальной информации)</t>
  </si>
  <si>
    <t>Наименование работы и ее содержание: Производство и распостранение телепрограмм</t>
  </si>
  <si>
    <t>Показатель объема работы: Количество телепрограмм</t>
  </si>
  <si>
    <t>ОРГАНИЗАЦИЯ МЕРОПРИЯТИЙ</t>
  </si>
  <si>
    <t>Мероприятие: Организация мероприятий (иные зрелищные мероприятия)</t>
  </si>
  <si>
    <t xml:space="preserve"> </t>
  </si>
  <si>
    <t>Наименование услуги и ее содержание: Организация мероприятий и проведение культурно-массовых мероприятий</t>
  </si>
  <si>
    <t>Мероприятие: Организация мероприятий (фестивали,конкурсы,смотр)</t>
  </si>
  <si>
    <t>Осуществление культурно- досуговой  деятельности</t>
  </si>
  <si>
    <t>Показатель объема услуги: Количество участников</t>
  </si>
  <si>
    <t>Наименование услуги и ее содержание: Организация мероприятий (народные гуляния, праздники, торжественные мероприятия, памятные даты)</t>
  </si>
  <si>
    <t>Наименование услуги и ее содержание: Организация мероприятий (фестивалей)</t>
  </si>
  <si>
    <t>Мероприятие: Организация мероприятий (фестивалей)</t>
  </si>
  <si>
    <t>Наименование услуги и ее содержание: Публичный показ музейных предметов, музейных коллекций</t>
  </si>
  <si>
    <t>Мероприятие: Публичный показ музейных предметов, музейных коллекций ( в стационаре)</t>
  </si>
  <si>
    <t>Мероприятие: Публичный показ музейных предметов, музейных коллекций ( вне стационара)</t>
  </si>
  <si>
    <t>Наименование услуги и ее содержание: Создание экспозиций (выставок) музеев, организация выездных выставок</t>
  </si>
  <si>
    <t>Мероприятие: Создание экспозиций (выставок) музеев, ( в стационаре)</t>
  </si>
  <si>
    <t>Мероприятие: Создание экспозиций (выставок) музеев, организация выездных выставок</t>
  </si>
  <si>
    <t xml:space="preserve">Наименование услуги и ее содержание: Организация и прведение культурно-массовых мероприятий </t>
  </si>
  <si>
    <t>Мероприятие: Организация мероприятий (фестивали, конкур, смотр, выставки)</t>
  </si>
  <si>
    <t>Мероприятие: Организация мероприятий ( иные зрелищные мероприятия)</t>
  </si>
  <si>
    <t>Наименование услуги и ее содержание:  Осуществление реставрации и консервации музейных предметов, коллекций</t>
  </si>
  <si>
    <t>Мероприятие: Осуществление реставрации и консервации музейных предметов, коллекций</t>
  </si>
  <si>
    <t xml:space="preserve">Наименование услуги и ее содержание: Организация и проведение культурно - массовых мероприятий </t>
  </si>
  <si>
    <t>Начальник Управления культуры и молодежной политики г.Сарапула</t>
  </si>
  <si>
    <t xml:space="preserve">И.В. Манылов </t>
  </si>
  <si>
    <t>УТВЕРЖДАЮ</t>
  </si>
  <si>
    <t xml:space="preserve"> Глава города Сарапула </t>
  </si>
  <si>
    <t>В.М. Шестаков</t>
  </si>
  <si>
    <t>СОГЛАСОВАНО</t>
  </si>
  <si>
    <t>Первый Заместитель Главы Администрации города Сарапула - начальник управления экономики</t>
  </si>
  <si>
    <t>О.В Чернова</t>
  </si>
  <si>
    <t>Исп.  И.В.Мымрина                                                         ., тел. (34147) 4-18-84</t>
  </si>
  <si>
    <t>Создание условий для развития физической культурой и спорта</t>
  </si>
  <si>
    <t>Предоставление объектов физической культуры и спорта</t>
  </si>
  <si>
    <t>на оказание муниципальных услуг (выполнение работ)  (полугодовой и годовой)</t>
  </si>
  <si>
    <t>Сводная бюджетная роспись на 31 декабря 2023 года</t>
  </si>
  <si>
    <t>Наименование услуги и ее содержание: Психолого-педагогическое консультирование обучающихся,их родителей (законных представителей) и педагогических работников</t>
  </si>
  <si>
    <t>Утверждаю:
Зам. Главы Администрации г.Сарапула
по строительству и ЖКХ
__________________А.Ю. Глухов</t>
  </si>
  <si>
    <t>Форма 4. Отчет о выполнении сводных показателей муниципальных заданий на оказание муниципальных услуг (выполнение работ) (ежеквартальный и годовой) за 2023 год</t>
  </si>
  <si>
    <t>Начальник управления ЖКХ Администрации г.Сарапула                                                                                  А.А. Подкин</t>
  </si>
  <si>
    <t>Согласовано:
Управление финансов г.Сарапула
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</si>
</sst>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3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164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/>
    <xf numFmtId="0" fontId="2" fillId="0" borderId="11" xfId="0" applyFont="1" applyBorder="1" applyAlignment="1"/>
    <xf numFmtId="0" fontId="4" fillId="0" borderId="11" xfId="0" applyFont="1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center"/>
    </xf>
    <xf numFmtId="0" fontId="14" fillId="0" borderId="11" xfId="0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horizontal="center" vertical="center" wrapText="1"/>
    </xf>
    <xf numFmtId="4" fontId="14" fillId="0" borderId="19" xfId="0" applyNumberFormat="1" applyFont="1" applyFill="1" applyBorder="1" applyAlignment="1">
      <alignment horizontal="center" vertical="center" wrapText="1"/>
    </xf>
    <xf numFmtId="4" fontId="14" fillId="0" borderId="2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164" fontId="15" fillId="2" borderId="1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5" fillId="0" borderId="11" xfId="0" applyNumberFormat="1" applyFont="1" applyBorder="1" applyAlignment="1">
      <alignment horizontal="center" vertical="center"/>
    </xf>
    <xf numFmtId="165" fontId="0" fillId="0" borderId="0" xfId="0" applyNumberFormat="1"/>
    <xf numFmtId="0" fontId="18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0" fillId="2" borderId="11" xfId="0" applyFont="1" applyFill="1" applyBorder="1" applyAlignment="1">
      <alignment vertical="center" wrapText="1"/>
    </xf>
    <xf numFmtId="0" fontId="20" fillId="3" borderId="11" xfId="0" applyFont="1" applyFill="1" applyBorder="1" applyAlignment="1">
      <alignment vertical="center" wrapText="1"/>
    </xf>
    <xf numFmtId="0" fontId="20" fillId="2" borderId="1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left" vertical="center" wrapText="1"/>
    </xf>
    <xf numFmtId="164" fontId="19" fillId="2" borderId="11" xfId="0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7" fillId="0" borderId="0" xfId="0" applyFont="1"/>
    <xf numFmtId="0" fontId="13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8" fillId="0" borderId="0" xfId="0" applyFont="1"/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4" fontId="22" fillId="0" borderId="22" xfId="0" applyNumberFormat="1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7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24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4" fontId="22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8" fillId="0" borderId="2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" fontId="8" fillId="0" borderId="0" xfId="0" applyNumberFormat="1" applyFont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/>
    <xf numFmtId="0" fontId="1" fillId="0" borderId="0" xfId="1" applyAlignment="1">
      <alignment vertical="center"/>
    </xf>
    <xf numFmtId="0" fontId="3" fillId="0" borderId="10" xfId="0" applyFont="1" applyBorder="1" applyAlignment="1">
      <alignment vertical="center"/>
    </xf>
    <xf numFmtId="0" fontId="20" fillId="2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13" xfId="0" applyFont="1" applyBorder="1" applyAlignment="1">
      <alignment wrapText="1"/>
    </xf>
    <xf numFmtId="1" fontId="5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3" xfId="0" applyNumberFormat="1" applyFont="1" applyBorder="1" applyAlignment="1">
      <alignment wrapText="1"/>
    </xf>
    <xf numFmtId="0" fontId="0" fillId="0" borderId="11" xfId="0" applyFont="1" applyBorder="1" applyAlignment="1">
      <alignment horizontal="center"/>
    </xf>
    <xf numFmtId="0" fontId="23" fillId="0" borderId="11" xfId="0" applyFont="1" applyBorder="1"/>
    <xf numFmtId="0" fontId="23" fillId="0" borderId="11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0" fontId="24" fillId="0" borderId="10" xfId="0" applyFont="1" applyBorder="1" applyAlignment="1">
      <alignment wrapText="1"/>
    </xf>
    <xf numFmtId="0" fontId="0" fillId="0" borderId="11" xfId="0" applyFont="1" applyBorder="1"/>
    <xf numFmtId="0" fontId="24" fillId="0" borderId="11" xfId="0" applyFont="1" applyBorder="1" applyAlignment="1">
      <alignment wrapText="1"/>
    </xf>
    <xf numFmtId="164" fontId="23" fillId="0" borderId="11" xfId="0" applyNumberFormat="1" applyFont="1" applyBorder="1"/>
    <xf numFmtId="0" fontId="25" fillId="0" borderId="11" xfId="0" applyFont="1" applyBorder="1"/>
    <xf numFmtId="164" fontId="25" fillId="0" borderId="11" xfId="0" applyNumberFormat="1" applyFont="1" applyBorder="1"/>
    <xf numFmtId="0" fontId="28" fillId="0" borderId="11" xfId="0" applyFont="1" applyBorder="1"/>
    <xf numFmtId="0" fontId="3" fillId="2" borderId="11" xfId="0" applyFont="1" applyFill="1" applyBorder="1" applyAlignment="1">
      <alignment vertical="center" wrapText="1"/>
    </xf>
    <xf numFmtId="0" fontId="0" fillId="2" borderId="11" xfId="0" applyFill="1" applyBorder="1"/>
    <xf numFmtId="0" fontId="28" fillId="2" borderId="11" xfId="0" applyFont="1" applyFill="1" applyBorder="1"/>
    <xf numFmtId="0" fontId="0" fillId="2" borderId="0" xfId="0" applyFill="1"/>
    <xf numFmtId="0" fontId="23" fillId="2" borderId="11" xfId="0" applyFont="1" applyFill="1" applyBorder="1"/>
    <xf numFmtId="0" fontId="25" fillId="2" borderId="11" xfId="0" applyFont="1" applyFill="1" applyBorder="1"/>
    <xf numFmtId="0" fontId="23" fillId="0" borderId="0" xfId="0" applyFont="1"/>
    <xf numFmtId="0" fontId="4" fillId="2" borderId="11" xfId="0" applyFont="1" applyFill="1" applyBorder="1" applyAlignment="1">
      <alignment wrapText="1"/>
    </xf>
    <xf numFmtId="0" fontId="0" fillId="2" borderId="11" xfId="0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25" fillId="2" borderId="11" xfId="0" applyFont="1" applyFill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164" fontId="14" fillId="2" borderId="1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right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0" fillId="0" borderId="0" xfId="0" applyFont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consultantplus://offline/ref=81C534AC1618B38338B7138DDEB14344F59B417381706259B468524054C32ECBB30FCA5546109B5D4A4FB36DK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16"/>
  <sheetViews>
    <sheetView workbookViewId="0">
      <selection activeCell="D10" sqref="D10"/>
    </sheetView>
  </sheetViews>
  <sheetFormatPr defaultRowHeight="14.4" x14ac:dyDescent="0.3"/>
  <cols>
    <col min="1" max="1" width="27.33203125" customWidth="1"/>
    <col min="2" max="2" width="12.44140625" customWidth="1"/>
    <col min="5" max="5" width="10.88671875" customWidth="1"/>
    <col min="6" max="6" width="10.5546875" customWidth="1"/>
    <col min="7" max="7" width="11.109375" customWidth="1"/>
  </cols>
  <sheetData>
    <row r="2" spans="1:8" x14ac:dyDescent="0.3">
      <c r="A2" s="98" t="s">
        <v>0</v>
      </c>
    </row>
    <row r="3" spans="1:8" ht="15" thickBot="1" x14ac:dyDescent="0.35">
      <c r="A3" s="98" t="s">
        <v>194</v>
      </c>
    </row>
    <row r="4" spans="1:8" ht="15" customHeight="1" thickBot="1" x14ac:dyDescent="0.35">
      <c r="A4" s="138" t="s">
        <v>1</v>
      </c>
      <c r="B4" s="138" t="s">
        <v>2</v>
      </c>
      <c r="C4" s="140" t="s">
        <v>3</v>
      </c>
      <c r="D4" s="141"/>
      <c r="E4" s="140" t="s">
        <v>4</v>
      </c>
      <c r="F4" s="141"/>
      <c r="G4" s="142"/>
      <c r="H4" s="102"/>
    </row>
    <row r="5" spans="1:8" ht="14.4" customHeight="1" x14ac:dyDescent="0.3">
      <c r="A5" s="139"/>
      <c r="B5" s="139"/>
      <c r="C5" s="138" t="s">
        <v>5</v>
      </c>
      <c r="D5" s="138" t="s">
        <v>6</v>
      </c>
      <c r="E5" s="138" t="s">
        <v>7</v>
      </c>
      <c r="F5" s="138" t="s">
        <v>195</v>
      </c>
      <c r="G5" s="138" t="s">
        <v>8</v>
      </c>
      <c r="H5" s="102"/>
    </row>
    <row r="6" spans="1:8" ht="40.799999999999997" customHeight="1" thickBot="1" x14ac:dyDescent="0.35">
      <c r="A6" s="139"/>
      <c r="B6" s="139"/>
      <c r="C6" s="139"/>
      <c r="D6" s="139"/>
      <c r="E6" s="139"/>
      <c r="F6" s="139"/>
      <c r="G6" s="139"/>
      <c r="H6" s="102"/>
    </row>
    <row r="7" spans="1:8" ht="15" thickBot="1" x14ac:dyDescent="0.35">
      <c r="A7" s="1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3">
        <v>7</v>
      </c>
      <c r="H7" s="102"/>
    </row>
    <row r="8" spans="1:8" x14ac:dyDescent="0.3">
      <c r="A8" s="136"/>
      <c r="B8" s="137"/>
      <c r="C8" s="137"/>
      <c r="D8" s="137"/>
      <c r="E8" s="137"/>
      <c r="F8" s="137"/>
      <c r="G8" s="137"/>
      <c r="H8" s="102"/>
    </row>
    <row r="9" spans="1:8" ht="40.200000000000003" customHeight="1" x14ac:dyDescent="0.3">
      <c r="A9" s="4" t="s">
        <v>9</v>
      </c>
      <c r="B9" s="5"/>
      <c r="C9" s="99"/>
      <c r="D9" s="99"/>
      <c r="E9" s="6">
        <f>E11+E17+E23+E31</f>
        <v>582696.19999999995</v>
      </c>
      <c r="F9" s="6">
        <f t="shared" ref="F9:G9" si="0">F11+F17+F23+F31</f>
        <v>662341.90000000014</v>
      </c>
      <c r="G9" s="6">
        <f t="shared" si="0"/>
        <v>662341.90000000014</v>
      </c>
      <c r="H9" s="102"/>
    </row>
    <row r="10" spans="1:8" ht="18.600000000000001" customHeight="1" x14ac:dyDescent="0.3">
      <c r="A10" s="7" t="s">
        <v>10</v>
      </c>
      <c r="B10" s="8" t="s">
        <v>11</v>
      </c>
      <c r="C10" s="99"/>
      <c r="D10" s="99"/>
      <c r="E10" s="99"/>
      <c r="F10" s="99"/>
      <c r="G10" s="99"/>
      <c r="H10" s="102"/>
    </row>
    <row r="11" spans="1:8" ht="65.400000000000006" customHeight="1" x14ac:dyDescent="0.3">
      <c r="A11" s="103" t="s">
        <v>12</v>
      </c>
      <c r="B11" s="8"/>
      <c r="C11" s="9">
        <v>967</v>
      </c>
      <c r="D11" s="104">
        <v>1043</v>
      </c>
      <c r="E11" s="9">
        <f>E12</f>
        <v>66566.5</v>
      </c>
      <c r="F11" s="9">
        <f t="shared" ref="F11:G11" si="1">F12</f>
        <v>77220.800000000003</v>
      </c>
      <c r="G11" s="9">
        <f t="shared" si="1"/>
        <v>77220.800000000003</v>
      </c>
    </row>
    <row r="12" spans="1:8" ht="64.2" customHeight="1" x14ac:dyDescent="0.3">
      <c r="A12" s="10" t="s">
        <v>13</v>
      </c>
      <c r="B12" s="8"/>
      <c r="C12" s="8"/>
      <c r="D12" s="8"/>
      <c r="E12" s="11">
        <f>E13+E14+E15+E16</f>
        <v>66566.5</v>
      </c>
      <c r="F12" s="11">
        <f t="shared" ref="F12:G12" si="2">F13+F14+F15+F16</f>
        <v>77220.800000000003</v>
      </c>
      <c r="G12" s="11">
        <f t="shared" si="2"/>
        <v>77220.800000000003</v>
      </c>
    </row>
    <row r="13" spans="1:8" ht="72" customHeight="1" x14ac:dyDescent="0.3">
      <c r="A13" s="7" t="s">
        <v>14</v>
      </c>
      <c r="B13" s="8"/>
      <c r="C13" s="8"/>
      <c r="D13" s="8"/>
      <c r="E13" s="8">
        <v>57213.5</v>
      </c>
      <c r="F13" s="8">
        <v>62379.7</v>
      </c>
      <c r="G13" s="12">
        <v>62379.7</v>
      </c>
    </row>
    <row r="14" spans="1:8" ht="31.2" customHeight="1" x14ac:dyDescent="0.3">
      <c r="A14" s="7" t="s">
        <v>15</v>
      </c>
      <c r="B14" s="8"/>
      <c r="C14" s="8"/>
      <c r="D14" s="8"/>
      <c r="E14" s="8"/>
      <c r="F14" s="8">
        <v>1768.4</v>
      </c>
      <c r="G14" s="12">
        <v>1768.4</v>
      </c>
    </row>
    <row r="15" spans="1:8" ht="66.599999999999994" customHeight="1" x14ac:dyDescent="0.3">
      <c r="A15" s="7" t="s">
        <v>16</v>
      </c>
      <c r="B15" s="8"/>
      <c r="C15" s="8"/>
      <c r="D15" s="8"/>
      <c r="E15" s="8">
        <v>9353</v>
      </c>
      <c r="F15" s="8">
        <v>12436.9</v>
      </c>
      <c r="G15" s="12">
        <v>12436.9</v>
      </c>
    </row>
    <row r="16" spans="1:8" ht="18.600000000000001" customHeight="1" x14ac:dyDescent="0.3">
      <c r="A16" s="7" t="s">
        <v>17</v>
      </c>
      <c r="B16" s="8"/>
      <c r="C16" s="8"/>
      <c r="D16" s="8"/>
      <c r="E16" s="8"/>
      <c r="F16" s="8">
        <v>635.79999999999995</v>
      </c>
      <c r="G16" s="12">
        <v>635.79999999999995</v>
      </c>
    </row>
    <row r="17" spans="1:7" ht="60" customHeight="1" x14ac:dyDescent="0.3">
      <c r="A17" s="103" t="s">
        <v>18</v>
      </c>
      <c r="B17" s="8"/>
      <c r="C17" s="9">
        <v>3358</v>
      </c>
      <c r="D17" s="9">
        <v>3522</v>
      </c>
      <c r="E17" s="9">
        <f>E18</f>
        <v>224781.6</v>
      </c>
      <c r="F17" s="9">
        <f t="shared" ref="F17:G17" si="3">F18</f>
        <v>260759</v>
      </c>
      <c r="G17" s="9">
        <f t="shared" si="3"/>
        <v>260759</v>
      </c>
    </row>
    <row r="18" spans="1:7" ht="73.8" customHeight="1" x14ac:dyDescent="0.3">
      <c r="A18" s="10" t="s">
        <v>13</v>
      </c>
      <c r="B18" s="8"/>
      <c r="C18" s="8"/>
      <c r="D18" s="8"/>
      <c r="E18" s="11">
        <f>E19+E20+E21+E22</f>
        <v>224781.6</v>
      </c>
      <c r="F18" s="11">
        <f t="shared" ref="F18:G18" si="4">F19+F20+F21+F22</f>
        <v>260759</v>
      </c>
      <c r="G18" s="11">
        <f t="shared" si="4"/>
        <v>260759</v>
      </c>
    </row>
    <row r="19" spans="1:7" ht="87" customHeight="1" x14ac:dyDescent="0.3">
      <c r="A19" s="7" t="s">
        <v>14</v>
      </c>
      <c r="B19" s="8"/>
      <c r="C19" s="8"/>
      <c r="D19" s="8"/>
      <c r="E19" s="8">
        <v>193198.5</v>
      </c>
      <c r="F19" s="8">
        <v>210643.7</v>
      </c>
      <c r="G19" s="12">
        <v>210643.7</v>
      </c>
    </row>
    <row r="20" spans="1:7" ht="31.2" customHeight="1" x14ac:dyDescent="0.3">
      <c r="A20" s="7" t="s">
        <v>15</v>
      </c>
      <c r="B20" s="8"/>
      <c r="C20" s="8"/>
      <c r="D20" s="8"/>
      <c r="E20" s="8"/>
      <c r="F20" s="8">
        <v>5971.4</v>
      </c>
      <c r="G20" s="12">
        <v>5971.4</v>
      </c>
    </row>
    <row r="21" spans="1:7" ht="66" customHeight="1" x14ac:dyDescent="0.3">
      <c r="A21" s="7" t="s">
        <v>16</v>
      </c>
      <c r="B21" s="8"/>
      <c r="C21" s="8"/>
      <c r="D21" s="8"/>
      <c r="E21" s="8">
        <v>31583.1</v>
      </c>
      <c r="F21" s="8">
        <v>41996.9</v>
      </c>
      <c r="G21" s="12">
        <v>41996.9</v>
      </c>
    </row>
    <row r="22" spans="1:7" ht="20.399999999999999" customHeight="1" x14ac:dyDescent="0.3">
      <c r="A22" s="7" t="s">
        <v>17</v>
      </c>
      <c r="B22" s="8"/>
      <c r="C22" s="8"/>
      <c r="D22" s="8"/>
      <c r="E22" s="8"/>
      <c r="F22" s="8">
        <v>2147</v>
      </c>
      <c r="G22" s="12">
        <v>2147</v>
      </c>
    </row>
    <row r="23" spans="1:7" ht="45" customHeight="1" x14ac:dyDescent="0.3">
      <c r="A23" s="103" t="s">
        <v>19</v>
      </c>
      <c r="B23" s="8"/>
      <c r="C23" s="9">
        <v>4272</v>
      </c>
      <c r="D23" s="9">
        <v>4504</v>
      </c>
      <c r="E23" s="105">
        <f>E24+E29</f>
        <v>287454.89999999997</v>
      </c>
      <c r="F23" s="105">
        <f t="shared" ref="F23:G23" si="5">F24+F29</f>
        <v>320027.80000000005</v>
      </c>
      <c r="G23" s="105">
        <f t="shared" si="5"/>
        <v>320027.80000000005</v>
      </c>
    </row>
    <row r="24" spans="1:7" ht="68.400000000000006" customHeight="1" x14ac:dyDescent="0.3">
      <c r="A24" s="10" t="s">
        <v>13</v>
      </c>
      <c r="B24" s="8"/>
      <c r="C24" s="8"/>
      <c r="D24" s="8"/>
      <c r="E24" s="106">
        <f>E25+E26+E27+E28</f>
        <v>258447.8</v>
      </c>
      <c r="F24" s="106">
        <f t="shared" ref="F24:G24" si="6">F25+F26+F27+F28</f>
        <v>294892.10000000003</v>
      </c>
      <c r="G24" s="106">
        <f t="shared" si="6"/>
        <v>294892.10000000003</v>
      </c>
    </row>
    <row r="25" spans="1:7" ht="77.400000000000006" customHeight="1" x14ac:dyDescent="0.3">
      <c r="A25" s="7" t="s">
        <v>14</v>
      </c>
      <c r="B25" s="8"/>
      <c r="C25" s="8"/>
      <c r="D25" s="8"/>
      <c r="E25" s="107">
        <v>247065.9</v>
      </c>
      <c r="F25" s="107">
        <v>269375.2</v>
      </c>
      <c r="G25" s="107">
        <v>269375.2</v>
      </c>
    </row>
    <row r="26" spans="1:7" ht="25.8" customHeight="1" x14ac:dyDescent="0.3">
      <c r="A26" s="7" t="s">
        <v>15</v>
      </c>
      <c r="B26" s="8"/>
      <c r="C26" s="8"/>
      <c r="D26" s="8"/>
      <c r="E26" s="107"/>
      <c r="F26" s="107">
        <v>7636.4</v>
      </c>
      <c r="G26" s="107">
        <v>7636.4</v>
      </c>
    </row>
    <row r="27" spans="1:7" ht="65.400000000000006" customHeight="1" x14ac:dyDescent="0.3">
      <c r="A27" s="7" t="s">
        <v>16</v>
      </c>
      <c r="B27" s="8"/>
      <c r="C27" s="8"/>
      <c r="D27" s="8"/>
      <c r="E27" s="107">
        <v>11381.9</v>
      </c>
      <c r="F27" s="107">
        <v>15134.8</v>
      </c>
      <c r="G27" s="107">
        <v>15134.8</v>
      </c>
    </row>
    <row r="28" spans="1:7" ht="24" customHeight="1" x14ac:dyDescent="0.3">
      <c r="A28" s="7" t="s">
        <v>17</v>
      </c>
      <c r="B28" s="8"/>
      <c r="C28" s="8"/>
      <c r="D28" s="8"/>
      <c r="E28" s="8"/>
      <c r="F28" s="8">
        <v>2745.7</v>
      </c>
      <c r="G28" s="12">
        <v>2745.7</v>
      </c>
    </row>
    <row r="29" spans="1:7" ht="112.8" customHeight="1" x14ac:dyDescent="0.3">
      <c r="A29" s="108" t="s">
        <v>20</v>
      </c>
      <c r="B29" s="8"/>
      <c r="C29" s="13"/>
      <c r="D29" s="13"/>
      <c r="E29" s="106">
        <f>E30</f>
        <v>29007.1</v>
      </c>
      <c r="F29" s="106">
        <f t="shared" ref="F29:G29" si="7">F30</f>
        <v>25135.7</v>
      </c>
      <c r="G29" s="106">
        <f t="shared" si="7"/>
        <v>25135.7</v>
      </c>
    </row>
    <row r="30" spans="1:7" ht="73.8" customHeight="1" x14ac:dyDescent="0.3">
      <c r="A30" s="10" t="s">
        <v>16</v>
      </c>
      <c r="B30" s="8"/>
      <c r="C30" s="14"/>
      <c r="D30" s="14"/>
      <c r="E30" s="109">
        <v>29007.1</v>
      </c>
      <c r="F30" s="109">
        <v>25135.7</v>
      </c>
      <c r="G30" s="109">
        <v>25135.7</v>
      </c>
    </row>
    <row r="31" spans="1:7" ht="60.6" customHeight="1" x14ac:dyDescent="0.3">
      <c r="A31" s="103" t="s">
        <v>21</v>
      </c>
      <c r="B31" s="8"/>
      <c r="C31" s="9">
        <v>53</v>
      </c>
      <c r="D31" s="9">
        <v>61</v>
      </c>
      <c r="E31" s="105">
        <f>E32+E37</f>
        <v>3893.2</v>
      </c>
      <c r="F31" s="105">
        <f t="shared" ref="F31:G31" si="8">F32+F37</f>
        <v>4334.3</v>
      </c>
      <c r="G31" s="105">
        <f t="shared" si="8"/>
        <v>4334.3</v>
      </c>
    </row>
    <row r="32" spans="1:7" ht="68.400000000000006" customHeight="1" x14ac:dyDescent="0.3">
      <c r="A32" s="10" t="s">
        <v>13</v>
      </c>
      <c r="B32" s="8"/>
      <c r="C32" s="8"/>
      <c r="D32" s="8"/>
      <c r="E32" s="106">
        <f>E33+E34+E35+E36</f>
        <v>3500.2999999999997</v>
      </c>
      <c r="F32" s="106">
        <f t="shared" ref="F32:G32" si="9">F33+F34+F35+F36</f>
        <v>3993.9</v>
      </c>
      <c r="G32" s="106">
        <f t="shared" si="9"/>
        <v>3993.9</v>
      </c>
    </row>
    <row r="33" spans="1:7" ht="78.599999999999994" customHeight="1" x14ac:dyDescent="0.3">
      <c r="A33" s="7" t="s">
        <v>14</v>
      </c>
      <c r="B33" s="8"/>
      <c r="C33" s="8"/>
      <c r="D33" s="8"/>
      <c r="E33" s="107">
        <v>3346.1</v>
      </c>
      <c r="F33" s="107">
        <v>3648.3</v>
      </c>
      <c r="G33" s="107">
        <v>3648.3</v>
      </c>
    </row>
    <row r="34" spans="1:7" ht="31.8" customHeight="1" x14ac:dyDescent="0.3">
      <c r="A34" s="7" t="s">
        <v>15</v>
      </c>
      <c r="B34" s="8"/>
      <c r="C34" s="8"/>
      <c r="D34" s="8"/>
      <c r="E34" s="107"/>
      <c r="F34" s="107">
        <v>103.4</v>
      </c>
      <c r="G34" s="107">
        <v>103.4</v>
      </c>
    </row>
    <row r="35" spans="1:7" ht="73.8" customHeight="1" x14ac:dyDescent="0.3">
      <c r="A35" s="7" t="s">
        <v>16</v>
      </c>
      <c r="B35" s="8"/>
      <c r="C35" s="8"/>
      <c r="D35" s="8"/>
      <c r="E35" s="107">
        <v>154.19999999999999</v>
      </c>
      <c r="F35" s="107">
        <v>205</v>
      </c>
      <c r="G35" s="107">
        <v>205</v>
      </c>
    </row>
    <row r="36" spans="1:7" ht="23.4" customHeight="1" x14ac:dyDescent="0.3">
      <c r="A36" s="7" t="s">
        <v>17</v>
      </c>
      <c r="B36" s="8"/>
      <c r="C36" s="8"/>
      <c r="D36" s="8"/>
      <c r="E36" s="8"/>
      <c r="F36" s="8">
        <v>37.200000000000003</v>
      </c>
      <c r="G36" s="12">
        <v>37.200000000000003</v>
      </c>
    </row>
    <row r="37" spans="1:7" ht="85.2" customHeight="1" x14ac:dyDescent="0.3">
      <c r="A37" s="108" t="s">
        <v>20</v>
      </c>
      <c r="B37" s="8"/>
      <c r="C37" s="13"/>
      <c r="D37" s="13"/>
      <c r="E37" s="106">
        <f>E38</f>
        <v>392.9</v>
      </c>
      <c r="F37" s="106">
        <f t="shared" ref="F37:G37" si="10">F38</f>
        <v>340.4</v>
      </c>
      <c r="G37" s="106">
        <f t="shared" si="10"/>
        <v>340.4</v>
      </c>
    </row>
    <row r="38" spans="1:7" ht="73.8" customHeight="1" x14ac:dyDescent="0.3">
      <c r="A38" s="10" t="s">
        <v>16</v>
      </c>
      <c r="B38" s="8"/>
      <c r="C38" s="14"/>
      <c r="D38" s="14"/>
      <c r="E38" s="109">
        <v>392.9</v>
      </c>
      <c r="F38" s="109">
        <v>340.4</v>
      </c>
      <c r="G38" s="109">
        <v>340.4</v>
      </c>
    </row>
    <row r="39" spans="1:7" ht="29.4" customHeight="1" x14ac:dyDescent="0.3">
      <c r="A39" s="15" t="s">
        <v>22</v>
      </c>
      <c r="B39" s="16"/>
      <c r="C39" s="110"/>
      <c r="D39" s="110"/>
      <c r="E39" s="111">
        <f>E41+E47+E53+E59</f>
        <v>512687.20000000007</v>
      </c>
      <c r="F39" s="111">
        <f t="shared" ref="F39:G39" si="11">F41+F47+F53+F59</f>
        <v>610037.19999999995</v>
      </c>
      <c r="G39" s="111">
        <f t="shared" si="11"/>
        <v>610037.19999999995</v>
      </c>
    </row>
    <row r="40" spans="1:7" ht="22.2" customHeight="1" x14ac:dyDescent="0.3">
      <c r="A40" s="17" t="s">
        <v>10</v>
      </c>
      <c r="B40" s="8" t="s">
        <v>11</v>
      </c>
      <c r="C40" s="112"/>
      <c r="D40" s="112"/>
      <c r="E40" s="113"/>
      <c r="F40" s="113"/>
      <c r="G40" s="113"/>
    </row>
    <row r="41" spans="1:7" ht="51" customHeight="1" x14ac:dyDescent="0.3">
      <c r="A41" s="114" t="s">
        <v>23</v>
      </c>
      <c r="B41" s="8"/>
      <c r="C41" s="111">
        <v>4594</v>
      </c>
      <c r="D41" s="111">
        <v>4569</v>
      </c>
      <c r="E41" s="111">
        <f>E42</f>
        <v>208497.4</v>
      </c>
      <c r="F41" s="111">
        <f t="shared" ref="F41:G41" si="12">F42</f>
        <v>248087.2</v>
      </c>
      <c r="G41" s="111">
        <f t="shared" si="12"/>
        <v>248087.2</v>
      </c>
    </row>
    <row r="42" spans="1:7" ht="63.6" customHeight="1" x14ac:dyDescent="0.3">
      <c r="A42" s="18" t="s">
        <v>24</v>
      </c>
      <c r="B42" s="8"/>
      <c r="C42" s="112"/>
      <c r="D42" s="112"/>
      <c r="E42" s="106">
        <f>E43+E44+E45+E46</f>
        <v>208497.4</v>
      </c>
      <c r="F42" s="106">
        <f t="shared" ref="F42:G42" si="13">F43+F44+F45+F46</f>
        <v>248087.2</v>
      </c>
      <c r="G42" s="106">
        <f t="shared" si="13"/>
        <v>248087.2</v>
      </c>
    </row>
    <row r="43" spans="1:7" ht="22.2" customHeight="1" x14ac:dyDescent="0.3">
      <c r="A43" s="19" t="s">
        <v>25</v>
      </c>
      <c r="B43" s="16"/>
      <c r="C43" s="115"/>
      <c r="D43" s="115"/>
      <c r="E43" s="109">
        <v>189731.4</v>
      </c>
      <c r="F43" s="109">
        <v>217867</v>
      </c>
      <c r="G43" s="109">
        <v>217867</v>
      </c>
    </row>
    <row r="44" spans="1:7" ht="22.2" customHeight="1" x14ac:dyDescent="0.3">
      <c r="A44" s="17" t="s">
        <v>15</v>
      </c>
      <c r="B44" s="8"/>
      <c r="C44" s="115"/>
      <c r="D44" s="115"/>
      <c r="E44" s="109"/>
      <c r="F44" s="109">
        <v>3586.2</v>
      </c>
      <c r="G44" s="109">
        <v>3586.2</v>
      </c>
    </row>
    <row r="45" spans="1:7" ht="22.2" customHeight="1" x14ac:dyDescent="0.3">
      <c r="A45" s="20" t="s">
        <v>16</v>
      </c>
      <c r="B45" s="8"/>
      <c r="C45" s="110"/>
      <c r="D45" s="110"/>
      <c r="E45" s="109">
        <v>18766</v>
      </c>
      <c r="F45" s="109">
        <v>24605.3</v>
      </c>
      <c r="G45" s="109">
        <v>24605.3</v>
      </c>
    </row>
    <row r="46" spans="1:7" ht="22.2" customHeight="1" x14ac:dyDescent="0.3">
      <c r="A46" s="7" t="s">
        <v>17</v>
      </c>
      <c r="B46" s="8"/>
      <c r="C46" s="110"/>
      <c r="D46" s="110"/>
      <c r="E46" s="109"/>
      <c r="F46" s="109">
        <v>2028.7</v>
      </c>
      <c r="G46" s="109">
        <v>2028.7</v>
      </c>
    </row>
    <row r="47" spans="1:7" ht="22.2" customHeight="1" x14ac:dyDescent="0.3">
      <c r="A47" s="116" t="s">
        <v>26</v>
      </c>
      <c r="B47" s="112"/>
      <c r="C47" s="110">
        <v>6009</v>
      </c>
      <c r="D47" s="110">
        <v>5979</v>
      </c>
      <c r="E47" s="110">
        <f>E48</f>
        <v>272839.90000000002</v>
      </c>
      <c r="F47" s="117">
        <f t="shared" ref="F47:G47" si="14">F48</f>
        <v>324647.39999999997</v>
      </c>
      <c r="G47" s="110">
        <f t="shared" si="14"/>
        <v>324647.39999999997</v>
      </c>
    </row>
    <row r="48" spans="1:7" ht="22.2" customHeight="1" x14ac:dyDescent="0.3">
      <c r="A48" s="18" t="s">
        <v>24</v>
      </c>
      <c r="B48" s="112"/>
      <c r="C48" s="112"/>
      <c r="D48" s="112"/>
      <c r="E48" s="118">
        <f>E49+E50+E51+E52</f>
        <v>272839.90000000002</v>
      </c>
      <c r="F48" s="119">
        <f t="shared" ref="F48:G48" si="15">F49+F50+F51+F52</f>
        <v>324647.39999999997</v>
      </c>
      <c r="G48" s="118">
        <f t="shared" si="15"/>
        <v>324647.39999999997</v>
      </c>
    </row>
    <row r="49" spans="1:7" ht="22.2" customHeight="1" x14ac:dyDescent="0.3">
      <c r="A49" s="19" t="s">
        <v>25</v>
      </c>
      <c r="B49" s="112"/>
      <c r="C49" s="112"/>
      <c r="D49" s="112"/>
      <c r="E49" s="112">
        <v>248282.7</v>
      </c>
      <c r="F49" s="112">
        <v>285101.09999999998</v>
      </c>
      <c r="G49" s="112">
        <v>285101.09999999998</v>
      </c>
    </row>
    <row r="50" spans="1:7" ht="22.2" customHeight="1" x14ac:dyDescent="0.3">
      <c r="A50" s="7" t="s">
        <v>15</v>
      </c>
      <c r="B50" s="112"/>
      <c r="C50" s="112"/>
      <c r="D50" s="112"/>
      <c r="E50" s="112"/>
      <c r="F50" s="112">
        <v>4692.8999999999996</v>
      </c>
      <c r="G50" s="112">
        <v>4692.8999999999996</v>
      </c>
    </row>
    <row r="51" spans="1:7" ht="22.2" customHeight="1" x14ac:dyDescent="0.3">
      <c r="A51" s="7" t="s">
        <v>16</v>
      </c>
      <c r="B51" s="112"/>
      <c r="C51" s="112"/>
      <c r="D51" s="112"/>
      <c r="E51" s="112">
        <v>24557.200000000001</v>
      </c>
      <c r="F51" s="112">
        <v>32198.6</v>
      </c>
      <c r="G51" s="112">
        <v>32198.6</v>
      </c>
    </row>
    <row r="52" spans="1:7" ht="22.2" customHeight="1" x14ac:dyDescent="0.3">
      <c r="A52" s="7" t="s">
        <v>17</v>
      </c>
      <c r="B52" s="112"/>
      <c r="C52" s="112"/>
      <c r="D52" s="112"/>
      <c r="E52" s="112"/>
      <c r="F52" s="112">
        <v>2654.8</v>
      </c>
      <c r="G52" s="112">
        <v>2654.8</v>
      </c>
    </row>
    <row r="53" spans="1:7" ht="22.2" customHeight="1" x14ac:dyDescent="0.3">
      <c r="A53" s="116" t="s">
        <v>27</v>
      </c>
      <c r="B53" s="112"/>
      <c r="C53" s="110">
        <v>687</v>
      </c>
      <c r="D53" s="110">
        <v>687</v>
      </c>
      <c r="E53" s="110">
        <f>E54</f>
        <v>31349.9</v>
      </c>
      <c r="F53" s="110">
        <f t="shared" ref="F53:G53" si="16">F54</f>
        <v>37302.6</v>
      </c>
      <c r="G53" s="110">
        <f t="shared" si="16"/>
        <v>37302.6</v>
      </c>
    </row>
    <row r="54" spans="1:7" ht="22.2" customHeight="1" x14ac:dyDescent="0.3">
      <c r="A54" s="18" t="s">
        <v>24</v>
      </c>
      <c r="B54" s="112"/>
      <c r="C54" s="112"/>
      <c r="D54" s="112"/>
      <c r="E54" s="118">
        <f>E55+E56+E57+E58</f>
        <v>31349.9</v>
      </c>
      <c r="F54" s="118">
        <f t="shared" ref="F54:G54" si="17">F55+F56+F57+F58</f>
        <v>37302.6</v>
      </c>
      <c r="G54" s="118">
        <f t="shared" si="17"/>
        <v>37302.6</v>
      </c>
    </row>
    <row r="55" spans="1:7" ht="22.2" customHeight="1" x14ac:dyDescent="0.3">
      <c r="A55" s="19" t="s">
        <v>25</v>
      </c>
      <c r="B55" s="112"/>
      <c r="C55" s="112"/>
      <c r="D55" s="112"/>
      <c r="E55" s="112">
        <v>28528.2</v>
      </c>
      <c r="F55" s="112">
        <v>32758.7</v>
      </c>
      <c r="G55" s="112">
        <v>32758.7</v>
      </c>
    </row>
    <row r="56" spans="1:7" ht="22.2" customHeight="1" x14ac:dyDescent="0.3">
      <c r="A56" s="7" t="s">
        <v>15</v>
      </c>
      <c r="B56" s="112"/>
      <c r="C56" s="112"/>
      <c r="D56" s="112"/>
      <c r="E56" s="112"/>
      <c r="F56" s="112">
        <v>539.20000000000005</v>
      </c>
      <c r="G56" s="112">
        <v>539.20000000000005</v>
      </c>
    </row>
    <row r="57" spans="1:7" ht="22.2" customHeight="1" x14ac:dyDescent="0.3">
      <c r="A57" s="7" t="s">
        <v>16</v>
      </c>
      <c r="B57" s="112"/>
      <c r="C57" s="112"/>
      <c r="D57" s="112"/>
      <c r="E57" s="112">
        <v>2821.7</v>
      </c>
      <c r="F57" s="112">
        <v>3699.7</v>
      </c>
      <c r="G57" s="112">
        <v>3699.7</v>
      </c>
    </row>
    <row r="58" spans="1:7" ht="22.2" customHeight="1" x14ac:dyDescent="0.3">
      <c r="A58" s="7" t="s">
        <v>17</v>
      </c>
      <c r="B58" s="112"/>
      <c r="C58" s="112"/>
      <c r="D58" s="112"/>
      <c r="E58" s="112"/>
      <c r="F58" s="112">
        <v>305</v>
      </c>
      <c r="G58" s="112">
        <v>305</v>
      </c>
    </row>
    <row r="59" spans="1:7" ht="22.2" customHeight="1" x14ac:dyDescent="0.3">
      <c r="A59" s="116" t="s">
        <v>28</v>
      </c>
      <c r="B59" s="112"/>
      <c r="C59" s="110"/>
      <c r="D59" s="110"/>
      <c r="E59" s="110">
        <f>E60</f>
        <v>0</v>
      </c>
      <c r="F59" s="110">
        <f t="shared" ref="F59:G59" si="18">F60</f>
        <v>0</v>
      </c>
      <c r="G59" s="110">
        <f t="shared" si="18"/>
        <v>0</v>
      </c>
    </row>
    <row r="60" spans="1:7" ht="22.2" customHeight="1" x14ac:dyDescent="0.3">
      <c r="A60" s="18" t="s">
        <v>24</v>
      </c>
      <c r="B60" s="112"/>
      <c r="C60" s="112"/>
      <c r="D60" s="112"/>
      <c r="E60" s="118">
        <f>E61+E62+E63</f>
        <v>0</v>
      </c>
      <c r="F60" s="118">
        <f>F61+F62+F63+F64</f>
        <v>0</v>
      </c>
      <c r="G60" s="118">
        <f>G61+G62+G63+G64</f>
        <v>0</v>
      </c>
    </row>
    <row r="61" spans="1:7" ht="22.2" customHeight="1" x14ac:dyDescent="0.3">
      <c r="A61" s="19" t="s">
        <v>25</v>
      </c>
      <c r="B61" s="112"/>
      <c r="C61" s="112"/>
      <c r="D61" s="112"/>
      <c r="E61" s="112"/>
      <c r="F61" s="112"/>
      <c r="G61" s="112"/>
    </row>
    <row r="62" spans="1:7" ht="22.2" customHeight="1" x14ac:dyDescent="0.3">
      <c r="A62" s="7"/>
      <c r="B62" s="112"/>
      <c r="C62" s="112"/>
      <c r="D62" s="112"/>
      <c r="E62" s="112"/>
      <c r="F62" s="112"/>
      <c r="G62" s="112"/>
    </row>
    <row r="63" spans="1:7" ht="22.2" customHeight="1" x14ac:dyDescent="0.3">
      <c r="A63" s="7" t="s">
        <v>16</v>
      </c>
      <c r="B63" s="112"/>
      <c r="C63" s="112"/>
      <c r="D63" s="112"/>
      <c r="E63" s="112"/>
      <c r="F63" s="112"/>
      <c r="G63" s="112"/>
    </row>
    <row r="64" spans="1:7" ht="22.2" customHeight="1" x14ac:dyDescent="0.3">
      <c r="A64" s="7" t="s">
        <v>17</v>
      </c>
      <c r="B64" s="112"/>
      <c r="C64" s="112"/>
      <c r="D64" s="112"/>
      <c r="E64" s="112"/>
      <c r="F64" s="112"/>
      <c r="G64" s="112"/>
    </row>
    <row r="65" spans="1:11" ht="35.4" x14ac:dyDescent="0.3">
      <c r="A65" s="15" t="s">
        <v>29</v>
      </c>
      <c r="B65" s="112"/>
      <c r="C65" s="112"/>
      <c r="D65" s="112"/>
      <c r="E65" s="110">
        <f>E67+E73</f>
        <v>92891.6</v>
      </c>
      <c r="F65" s="110">
        <f t="shared" ref="F65:G65" si="19">F67+F73</f>
        <v>116812.20000000001</v>
      </c>
      <c r="G65" s="110">
        <f t="shared" si="19"/>
        <v>116811.1</v>
      </c>
    </row>
    <row r="66" spans="1:11" x14ac:dyDescent="0.3">
      <c r="A66" s="7" t="s">
        <v>10</v>
      </c>
      <c r="B66" s="8" t="s">
        <v>30</v>
      </c>
      <c r="C66" s="112"/>
      <c r="D66" s="112"/>
      <c r="E66" s="112"/>
      <c r="F66" s="112"/>
      <c r="G66" s="112"/>
    </row>
    <row r="67" spans="1:11" ht="22.8" x14ac:dyDescent="0.3">
      <c r="A67" s="4" t="s">
        <v>31</v>
      </c>
      <c r="B67" s="8"/>
      <c r="C67" s="112"/>
      <c r="D67" s="112"/>
      <c r="E67" s="120">
        <f>E68</f>
        <v>52690.400000000001</v>
      </c>
      <c r="F67" s="120">
        <f t="shared" ref="F67:G68" si="20">F68</f>
        <v>67264.700000000012</v>
      </c>
      <c r="G67" s="120">
        <f t="shared" si="20"/>
        <v>67263.600000000006</v>
      </c>
    </row>
    <row r="68" spans="1:11" ht="48.6" x14ac:dyDescent="0.3">
      <c r="A68" s="116" t="s">
        <v>32</v>
      </c>
      <c r="B68" s="8"/>
      <c r="C68" s="110">
        <v>156585</v>
      </c>
      <c r="D68" s="110">
        <v>131927</v>
      </c>
      <c r="E68" s="110">
        <f>E69</f>
        <v>52690.400000000001</v>
      </c>
      <c r="F68" s="110">
        <f t="shared" si="20"/>
        <v>67264.700000000012</v>
      </c>
      <c r="G68" s="110">
        <f t="shared" si="20"/>
        <v>67263.600000000006</v>
      </c>
    </row>
    <row r="69" spans="1:11" ht="48.6" x14ac:dyDescent="0.3">
      <c r="A69" s="18" t="s">
        <v>33</v>
      </c>
      <c r="B69" s="112"/>
      <c r="C69" s="112"/>
      <c r="D69" s="112"/>
      <c r="E69" s="118">
        <f>E70+E71+E72</f>
        <v>52690.400000000001</v>
      </c>
      <c r="F69" s="118">
        <f t="shared" ref="F69:G69" si="21">F70+F71+F72</f>
        <v>67264.700000000012</v>
      </c>
      <c r="G69" s="118">
        <f t="shared" si="21"/>
        <v>67263.600000000006</v>
      </c>
    </row>
    <row r="70" spans="1:11" ht="72" x14ac:dyDescent="0.3">
      <c r="A70" s="7" t="s">
        <v>16</v>
      </c>
      <c r="B70" s="112"/>
      <c r="C70" s="112"/>
      <c r="D70" s="112"/>
      <c r="E70" s="112">
        <v>52690.400000000001</v>
      </c>
      <c r="F70" s="112">
        <v>66055.5</v>
      </c>
      <c r="G70" s="112">
        <v>66055.5</v>
      </c>
    </row>
    <row r="71" spans="1:11" ht="24" x14ac:dyDescent="0.3">
      <c r="A71" s="7" t="s">
        <v>15</v>
      </c>
      <c r="B71" s="112"/>
      <c r="C71" s="112"/>
      <c r="D71" s="112"/>
      <c r="E71" s="112"/>
      <c r="F71" s="112">
        <v>224.1</v>
      </c>
      <c r="G71" s="112">
        <v>223</v>
      </c>
    </row>
    <row r="72" spans="1:11" ht="24" x14ac:dyDescent="0.3">
      <c r="A72" s="7" t="s">
        <v>17</v>
      </c>
      <c r="B72" s="112"/>
      <c r="C72" s="112"/>
      <c r="D72" s="112"/>
      <c r="E72" s="112"/>
      <c r="F72" s="112">
        <v>985.1</v>
      </c>
      <c r="G72" s="112">
        <v>985.1</v>
      </c>
    </row>
    <row r="73" spans="1:11" ht="34.200000000000003" x14ac:dyDescent="0.3">
      <c r="A73" s="121" t="s">
        <v>34</v>
      </c>
      <c r="B73" s="122"/>
      <c r="C73" s="122"/>
      <c r="D73" s="122"/>
      <c r="E73" s="123">
        <f>E75+E80</f>
        <v>40201.199999999997</v>
      </c>
      <c r="F73" s="123">
        <f t="shared" ref="F73:G73" si="22">F75+F80</f>
        <v>49547.5</v>
      </c>
      <c r="G73" s="123">
        <f t="shared" si="22"/>
        <v>49547.5</v>
      </c>
      <c r="H73" s="124"/>
    </row>
    <row r="74" spans="1:11" x14ac:dyDescent="0.3">
      <c r="A74" s="7" t="s">
        <v>10</v>
      </c>
      <c r="B74" s="8" t="s">
        <v>11</v>
      </c>
      <c r="C74" s="122"/>
      <c r="D74" s="122"/>
      <c r="E74" s="122"/>
      <c r="F74" s="122"/>
      <c r="G74" s="122"/>
    </row>
    <row r="75" spans="1:11" ht="48.6" x14ac:dyDescent="0.3">
      <c r="A75" s="116" t="s">
        <v>32</v>
      </c>
      <c r="B75" s="112"/>
      <c r="C75" s="125">
        <v>190</v>
      </c>
      <c r="D75" s="125">
        <v>169</v>
      </c>
      <c r="E75" s="125">
        <f t="shared" ref="E75:G75" si="23">E76</f>
        <v>16482.5</v>
      </c>
      <c r="F75" s="125">
        <f t="shared" si="23"/>
        <v>20316</v>
      </c>
      <c r="G75" s="125">
        <f t="shared" si="23"/>
        <v>20316</v>
      </c>
    </row>
    <row r="76" spans="1:11" ht="48.6" x14ac:dyDescent="0.3">
      <c r="A76" s="18" t="s">
        <v>33</v>
      </c>
      <c r="B76" s="112"/>
      <c r="C76" s="122"/>
      <c r="D76" s="122"/>
      <c r="E76" s="126">
        <f>E77+E78+E79</f>
        <v>16482.5</v>
      </c>
      <c r="F76" s="126">
        <f>F77+F78+F79</f>
        <v>20316</v>
      </c>
      <c r="G76" s="126">
        <f>G77+G78+G79</f>
        <v>20316</v>
      </c>
    </row>
    <row r="77" spans="1:11" ht="72" x14ac:dyDescent="0.3">
      <c r="A77" s="7" t="s">
        <v>16</v>
      </c>
      <c r="B77" s="112"/>
      <c r="C77" s="122"/>
      <c r="D77" s="122"/>
      <c r="E77" s="122">
        <v>16482.5</v>
      </c>
      <c r="F77" s="122">
        <v>20224.099999999999</v>
      </c>
      <c r="G77" s="122">
        <v>20224.099999999999</v>
      </c>
      <c r="K77" s="127"/>
    </row>
    <row r="78" spans="1:11" ht="24" x14ac:dyDescent="0.3">
      <c r="A78" s="7" t="s">
        <v>35</v>
      </c>
      <c r="B78" s="112"/>
      <c r="C78" s="122"/>
      <c r="D78" s="122"/>
      <c r="E78" s="122"/>
      <c r="F78" s="122">
        <v>88</v>
      </c>
      <c r="G78" s="122">
        <v>88</v>
      </c>
      <c r="K78" s="127"/>
    </row>
    <row r="79" spans="1:11" ht="30" customHeight="1" x14ac:dyDescent="0.3">
      <c r="A79" s="7" t="s">
        <v>15</v>
      </c>
      <c r="B79" s="112"/>
      <c r="C79" s="122"/>
      <c r="D79" s="122"/>
      <c r="E79" s="122">
        <v>0</v>
      </c>
      <c r="F79" s="122">
        <v>3.9</v>
      </c>
      <c r="G79" s="122">
        <v>3.9</v>
      </c>
    </row>
    <row r="80" spans="1:11" ht="108" x14ac:dyDescent="0.3">
      <c r="A80" s="21" t="s">
        <v>36</v>
      </c>
      <c r="B80" s="112"/>
      <c r="C80" s="125">
        <v>568</v>
      </c>
      <c r="D80" s="125">
        <v>561</v>
      </c>
      <c r="E80" s="125">
        <f>E81</f>
        <v>23718.7</v>
      </c>
      <c r="F80" s="123">
        <f>F81</f>
        <v>29231.5</v>
      </c>
      <c r="G80" s="125">
        <f>G81</f>
        <v>29231.5</v>
      </c>
    </row>
    <row r="81" spans="1:7" ht="22.2" customHeight="1" x14ac:dyDescent="0.3">
      <c r="A81" s="18" t="s">
        <v>33</v>
      </c>
      <c r="B81" s="112"/>
      <c r="C81" s="122"/>
      <c r="D81" s="122"/>
      <c r="E81" s="126">
        <f>SUM(E82:E84)</f>
        <v>23718.7</v>
      </c>
      <c r="F81" s="126">
        <f>SUM(F82:F84)</f>
        <v>29231.5</v>
      </c>
      <c r="G81" s="126">
        <f>G82+G83+G84</f>
        <v>29231.5</v>
      </c>
    </row>
    <row r="82" spans="1:7" ht="22.2" customHeight="1" x14ac:dyDescent="0.3">
      <c r="A82" s="7" t="s">
        <v>16</v>
      </c>
      <c r="B82" s="112"/>
      <c r="C82" s="122"/>
      <c r="D82" s="122"/>
      <c r="E82" s="122">
        <v>23718.7</v>
      </c>
      <c r="F82" s="122">
        <v>29103</v>
      </c>
      <c r="G82" s="122">
        <v>29103</v>
      </c>
    </row>
    <row r="83" spans="1:7" ht="22.2" customHeight="1" x14ac:dyDescent="0.3">
      <c r="A83" s="7" t="s">
        <v>35</v>
      </c>
      <c r="B83" s="112"/>
      <c r="C83" s="122"/>
      <c r="D83" s="122"/>
      <c r="E83" s="122"/>
      <c r="F83" s="122">
        <v>126.6</v>
      </c>
      <c r="G83" s="122">
        <v>126.6</v>
      </c>
    </row>
    <row r="84" spans="1:7" ht="22.2" customHeight="1" x14ac:dyDescent="0.3">
      <c r="A84" s="7" t="s">
        <v>15</v>
      </c>
      <c r="B84" s="112"/>
      <c r="C84" s="122"/>
      <c r="D84" s="122"/>
      <c r="E84" s="122">
        <v>0</v>
      </c>
      <c r="F84" s="122">
        <v>1.9</v>
      </c>
      <c r="G84" s="122">
        <v>1.9</v>
      </c>
    </row>
    <row r="85" spans="1:7" ht="22.2" customHeight="1" x14ac:dyDescent="0.3">
      <c r="A85" s="128" t="s">
        <v>37</v>
      </c>
      <c r="B85" s="122"/>
      <c r="C85" s="122"/>
      <c r="D85" s="122"/>
      <c r="E85" s="125">
        <f>E87+E92</f>
        <v>13336.6</v>
      </c>
      <c r="F85" s="125">
        <f t="shared" ref="F85:G85" si="24">F87+F92</f>
        <v>15606.4</v>
      </c>
      <c r="G85" s="125">
        <f t="shared" si="24"/>
        <v>15606</v>
      </c>
    </row>
    <row r="86" spans="1:7" ht="22.2" customHeight="1" x14ac:dyDescent="0.3">
      <c r="A86" s="7" t="s">
        <v>10</v>
      </c>
      <c r="B86" s="112" t="s">
        <v>38</v>
      </c>
      <c r="C86" s="122"/>
      <c r="D86" s="122"/>
      <c r="E86" s="122"/>
      <c r="F86" s="122"/>
      <c r="G86" s="122"/>
    </row>
    <row r="87" spans="1:7" ht="22.2" customHeight="1" x14ac:dyDescent="0.3">
      <c r="A87" s="4" t="s">
        <v>39</v>
      </c>
      <c r="B87" s="112"/>
      <c r="C87" s="125">
        <v>350</v>
      </c>
      <c r="D87" s="125">
        <v>353</v>
      </c>
      <c r="E87" s="125">
        <f>E88</f>
        <v>4401.07</v>
      </c>
      <c r="F87" s="125">
        <f t="shared" ref="F87:G87" si="25">F88</f>
        <v>5150.1000000000004</v>
      </c>
      <c r="G87" s="125">
        <f t="shared" si="25"/>
        <v>5150</v>
      </c>
    </row>
    <row r="88" spans="1:7" ht="22.2" customHeight="1" x14ac:dyDescent="0.3">
      <c r="A88" s="18" t="s">
        <v>40</v>
      </c>
      <c r="B88" s="112"/>
      <c r="C88" s="122"/>
      <c r="D88" s="122"/>
      <c r="E88" s="126">
        <f>E89+E90</f>
        <v>4401.07</v>
      </c>
      <c r="F88" s="126">
        <f>F89+F90+F91</f>
        <v>5150.1000000000004</v>
      </c>
      <c r="G88" s="126">
        <f>G89+G90+G91</f>
        <v>5150</v>
      </c>
    </row>
    <row r="89" spans="1:7" ht="22.2" customHeight="1" x14ac:dyDescent="0.3">
      <c r="A89" s="7" t="s">
        <v>16</v>
      </c>
      <c r="B89" s="112"/>
      <c r="C89" s="122"/>
      <c r="D89" s="122"/>
      <c r="E89" s="122">
        <v>4401.07</v>
      </c>
      <c r="F89" s="122">
        <v>5132.6000000000004</v>
      </c>
      <c r="G89" s="122">
        <v>5132.6000000000004</v>
      </c>
    </row>
    <row r="90" spans="1:7" ht="22.2" customHeight="1" x14ac:dyDescent="0.3">
      <c r="A90" s="7" t="s">
        <v>35</v>
      </c>
      <c r="B90" s="112"/>
      <c r="C90" s="122"/>
      <c r="D90" s="122"/>
      <c r="E90" s="122">
        <v>0</v>
      </c>
      <c r="F90" s="122">
        <v>17.5</v>
      </c>
      <c r="G90" s="122">
        <v>17.399999999999999</v>
      </c>
    </row>
    <row r="91" spans="1:7" ht="22.2" customHeight="1" x14ac:dyDescent="0.3">
      <c r="A91" s="7" t="s">
        <v>15</v>
      </c>
      <c r="B91" s="112"/>
      <c r="C91" s="122"/>
      <c r="D91" s="122"/>
      <c r="E91" s="122"/>
      <c r="F91" s="122">
        <v>0</v>
      </c>
      <c r="G91" s="122">
        <v>0</v>
      </c>
    </row>
    <row r="92" spans="1:7" ht="22.2" customHeight="1" x14ac:dyDescent="0.3">
      <c r="A92" s="4" t="s">
        <v>41</v>
      </c>
      <c r="B92" s="112"/>
      <c r="C92" s="125">
        <v>406</v>
      </c>
      <c r="D92" s="125">
        <v>412</v>
      </c>
      <c r="E92" s="125">
        <f>E93</f>
        <v>8935.5300000000007</v>
      </c>
      <c r="F92" s="125">
        <f t="shared" ref="F92:G92" si="26">F93</f>
        <v>10456.299999999999</v>
      </c>
      <c r="G92" s="125">
        <f t="shared" si="26"/>
        <v>10456</v>
      </c>
    </row>
    <row r="93" spans="1:7" ht="22.2" customHeight="1" x14ac:dyDescent="0.3">
      <c r="A93" s="18" t="s">
        <v>40</v>
      </c>
      <c r="B93" s="112"/>
      <c r="C93" s="122"/>
      <c r="D93" s="122"/>
      <c r="E93" s="126">
        <f>E94+E95</f>
        <v>8935.5300000000007</v>
      </c>
      <c r="F93" s="126">
        <f>F94+F95+F96</f>
        <v>10456.299999999999</v>
      </c>
      <c r="G93" s="126">
        <f>G94+G95+G96</f>
        <v>10456</v>
      </c>
    </row>
    <row r="94" spans="1:7" ht="22.2" customHeight="1" x14ac:dyDescent="0.3">
      <c r="A94" s="7" t="s">
        <v>16</v>
      </c>
      <c r="B94" s="112"/>
      <c r="C94" s="122"/>
      <c r="D94" s="122"/>
      <c r="E94" s="122">
        <v>8935.5300000000007</v>
      </c>
      <c r="F94" s="122">
        <v>10420.799999999999</v>
      </c>
      <c r="G94" s="122">
        <v>10420.799999999999</v>
      </c>
    </row>
    <row r="95" spans="1:7" ht="22.2" customHeight="1" x14ac:dyDescent="0.3">
      <c r="A95" s="7" t="s">
        <v>35</v>
      </c>
      <c r="B95" s="112"/>
      <c r="C95" s="122"/>
      <c r="D95" s="122"/>
      <c r="E95" s="122">
        <v>0</v>
      </c>
      <c r="F95" s="122">
        <v>35.5</v>
      </c>
      <c r="G95" s="122">
        <v>35.200000000000003</v>
      </c>
    </row>
    <row r="96" spans="1:7" ht="22.2" customHeight="1" x14ac:dyDescent="0.3">
      <c r="A96" s="7" t="s">
        <v>15</v>
      </c>
      <c r="B96" s="112"/>
      <c r="C96" s="122"/>
      <c r="D96" s="122"/>
      <c r="E96" s="122"/>
      <c r="F96" s="122"/>
      <c r="G96" s="122"/>
    </row>
    <row r="97" spans="1:7" ht="22.2" customHeight="1" x14ac:dyDescent="0.3">
      <c r="A97" s="128" t="s">
        <v>42</v>
      </c>
      <c r="B97" s="129"/>
      <c r="C97" s="129"/>
      <c r="D97" s="129"/>
      <c r="E97" s="130">
        <f>E99+E104+E108+E112</f>
        <v>11149.5</v>
      </c>
      <c r="F97" s="130">
        <f>F99+F104+F108+F112</f>
        <v>13644.400000000001</v>
      </c>
      <c r="G97" s="130">
        <f>G99+G104+G108+G112</f>
        <v>13644.300000000001</v>
      </c>
    </row>
    <row r="98" spans="1:7" ht="22.2" customHeight="1" x14ac:dyDescent="0.3">
      <c r="A98" s="131" t="s">
        <v>10</v>
      </c>
      <c r="B98" s="132" t="s">
        <v>38</v>
      </c>
      <c r="C98" s="129"/>
      <c r="D98" s="129"/>
      <c r="E98" s="129"/>
      <c r="F98" s="129"/>
      <c r="G98" s="129"/>
    </row>
    <row r="99" spans="1:7" ht="45" customHeight="1" x14ac:dyDescent="0.3">
      <c r="A99" s="133" t="s">
        <v>43</v>
      </c>
      <c r="B99" s="129" t="s">
        <v>44</v>
      </c>
      <c r="C99" s="130">
        <v>68</v>
      </c>
      <c r="D99" s="130">
        <v>68</v>
      </c>
      <c r="E99" s="130">
        <f>E100</f>
        <v>584.79999999999995</v>
      </c>
      <c r="F99" s="130">
        <f t="shared" ref="F99:G99" si="27">F100</f>
        <v>742.2</v>
      </c>
      <c r="G99" s="130">
        <f t="shared" si="27"/>
        <v>742.2</v>
      </c>
    </row>
    <row r="100" spans="1:7" ht="39" customHeight="1" x14ac:dyDescent="0.3">
      <c r="A100" s="134" t="s">
        <v>45</v>
      </c>
      <c r="B100" s="129"/>
      <c r="C100" s="129"/>
      <c r="D100" s="129"/>
      <c r="E100" s="135">
        <f>E101+E103</f>
        <v>584.79999999999995</v>
      </c>
      <c r="F100" s="135">
        <f>F101+F103+F102</f>
        <v>742.2</v>
      </c>
      <c r="G100" s="135">
        <f>G101+G103+G102</f>
        <v>742.2</v>
      </c>
    </row>
    <row r="101" spans="1:7" ht="65.400000000000006" customHeight="1" x14ac:dyDescent="0.3">
      <c r="A101" s="131" t="s">
        <v>16</v>
      </c>
      <c r="B101" s="129"/>
      <c r="C101" s="129"/>
      <c r="D101" s="129"/>
      <c r="E101" s="129">
        <v>584.79999999999995</v>
      </c>
      <c r="F101" s="129">
        <v>733.6</v>
      </c>
      <c r="G101" s="129">
        <v>733.6</v>
      </c>
    </row>
    <row r="102" spans="1:7" ht="19.8" customHeight="1" x14ac:dyDescent="0.3">
      <c r="A102" s="131" t="s">
        <v>15</v>
      </c>
      <c r="B102" s="129"/>
      <c r="C102" s="129"/>
      <c r="D102" s="129"/>
      <c r="E102" s="129"/>
      <c r="F102" s="129">
        <v>0.9</v>
      </c>
      <c r="G102" s="129">
        <v>0.9</v>
      </c>
    </row>
    <row r="103" spans="1:7" ht="70.2" customHeight="1" x14ac:dyDescent="0.3">
      <c r="A103" s="7" t="s">
        <v>35</v>
      </c>
      <c r="B103" s="129"/>
      <c r="C103" s="129"/>
      <c r="D103" s="129"/>
      <c r="E103" s="129"/>
      <c r="F103" s="129">
        <v>7.7</v>
      </c>
      <c r="G103" s="129">
        <v>7.7</v>
      </c>
    </row>
    <row r="104" spans="1:7" ht="78.599999999999994" customHeight="1" x14ac:dyDescent="0.3">
      <c r="A104" s="133" t="s">
        <v>196</v>
      </c>
      <c r="B104" s="129" t="s">
        <v>11</v>
      </c>
      <c r="C104" s="130">
        <v>500</v>
      </c>
      <c r="D104" s="130">
        <v>478</v>
      </c>
      <c r="E104" s="130">
        <f>E105</f>
        <v>1880.7</v>
      </c>
      <c r="F104" s="130">
        <f t="shared" ref="F104:G104" si="28">F105</f>
        <v>2049.6999999999998</v>
      </c>
      <c r="G104" s="130">
        <f t="shared" si="28"/>
        <v>2049.6999999999998</v>
      </c>
    </row>
    <row r="105" spans="1:7" ht="67.8" customHeight="1" x14ac:dyDescent="0.3">
      <c r="A105" s="18" t="s">
        <v>46</v>
      </c>
      <c r="B105" s="113"/>
      <c r="C105" s="113"/>
      <c r="D105" s="113"/>
      <c r="E105" s="106">
        <f>E106+E107</f>
        <v>1880.7</v>
      </c>
      <c r="F105" s="106">
        <f t="shared" ref="F105:G105" si="29">F106+F107</f>
        <v>2049.6999999999998</v>
      </c>
      <c r="G105" s="106">
        <f t="shared" si="29"/>
        <v>2049.6999999999998</v>
      </c>
    </row>
    <row r="106" spans="1:7" ht="26.4" customHeight="1" x14ac:dyDescent="0.3">
      <c r="A106" s="7" t="s">
        <v>16</v>
      </c>
      <c r="B106" s="113"/>
      <c r="C106" s="113"/>
      <c r="D106" s="113"/>
      <c r="E106" s="113">
        <v>1880.7</v>
      </c>
      <c r="F106" s="113">
        <v>2049.6999999999998</v>
      </c>
      <c r="G106" s="113">
        <v>2049.6999999999998</v>
      </c>
    </row>
    <row r="107" spans="1:7" ht="46.2" customHeight="1" x14ac:dyDescent="0.3">
      <c r="A107" s="7" t="s">
        <v>15</v>
      </c>
      <c r="B107" s="113"/>
      <c r="C107" s="113"/>
      <c r="D107" s="113"/>
      <c r="E107" s="113"/>
      <c r="F107" s="113"/>
      <c r="G107" s="113"/>
    </row>
    <row r="108" spans="1:7" ht="71.400000000000006" customHeight="1" x14ac:dyDescent="0.3">
      <c r="A108" s="116" t="s">
        <v>47</v>
      </c>
      <c r="B108" s="113" t="s">
        <v>11</v>
      </c>
      <c r="C108" s="111">
        <v>250</v>
      </c>
      <c r="D108" s="111">
        <v>240</v>
      </c>
      <c r="E108" s="111">
        <f>E109</f>
        <v>944.3</v>
      </c>
      <c r="F108" s="111">
        <f t="shared" ref="F108:G108" si="30">F109</f>
        <v>1029.0999999999999</v>
      </c>
      <c r="G108" s="111">
        <f t="shared" si="30"/>
        <v>1029.0999999999999</v>
      </c>
    </row>
    <row r="109" spans="1:7" ht="69.599999999999994" customHeight="1" x14ac:dyDescent="0.3">
      <c r="A109" s="18" t="s">
        <v>46</v>
      </c>
      <c r="B109" s="113"/>
      <c r="C109" s="113"/>
      <c r="D109" s="113"/>
      <c r="E109" s="106">
        <f>E110+E111</f>
        <v>944.3</v>
      </c>
      <c r="F109" s="106">
        <f t="shared" ref="F109:G109" si="31">F110+F111</f>
        <v>1029.0999999999999</v>
      </c>
      <c r="G109" s="106">
        <f t="shared" si="31"/>
        <v>1029.0999999999999</v>
      </c>
    </row>
    <row r="110" spans="1:7" ht="28.8" customHeight="1" x14ac:dyDescent="0.3">
      <c r="A110" s="7" t="s">
        <v>16</v>
      </c>
      <c r="B110" s="113"/>
      <c r="C110" s="113"/>
      <c r="D110" s="113"/>
      <c r="E110" s="113">
        <v>944.3</v>
      </c>
      <c r="F110" s="113">
        <v>1029.0999999999999</v>
      </c>
      <c r="G110" s="113">
        <v>1029.0999999999999</v>
      </c>
    </row>
    <row r="111" spans="1:7" ht="138.6" customHeight="1" x14ac:dyDescent="0.3">
      <c r="A111" s="7" t="s">
        <v>15</v>
      </c>
      <c r="B111" s="113"/>
      <c r="C111" s="113"/>
      <c r="D111" s="113"/>
      <c r="E111" s="113"/>
      <c r="F111" s="113"/>
      <c r="G111" s="113"/>
    </row>
    <row r="112" spans="1:7" ht="42" customHeight="1" x14ac:dyDescent="0.3">
      <c r="A112" s="116" t="s">
        <v>48</v>
      </c>
      <c r="B112" s="113" t="s">
        <v>38</v>
      </c>
      <c r="C112" s="111">
        <v>525</v>
      </c>
      <c r="D112" s="111">
        <v>644</v>
      </c>
      <c r="E112" s="111">
        <f>E113</f>
        <v>7739.7</v>
      </c>
      <c r="F112" s="111">
        <f t="shared" ref="F112:G112" si="32">F113</f>
        <v>9823.4000000000015</v>
      </c>
      <c r="G112" s="111">
        <f t="shared" si="32"/>
        <v>9823.3000000000011</v>
      </c>
    </row>
    <row r="113" spans="1:7" ht="74.400000000000006" customHeight="1" x14ac:dyDescent="0.3">
      <c r="A113" s="18" t="s">
        <v>49</v>
      </c>
      <c r="B113" s="113"/>
      <c r="C113" s="113"/>
      <c r="D113" s="113"/>
      <c r="E113" s="106">
        <f>E114</f>
        <v>7739.7</v>
      </c>
      <c r="F113" s="106">
        <f>F114+F116+F115</f>
        <v>9823.4000000000015</v>
      </c>
      <c r="G113" s="106">
        <f>G114+G116+G115</f>
        <v>9823.3000000000011</v>
      </c>
    </row>
    <row r="114" spans="1:7" ht="72" x14ac:dyDescent="0.3">
      <c r="A114" s="7" t="s">
        <v>16</v>
      </c>
      <c r="B114" s="113"/>
      <c r="C114" s="113"/>
      <c r="D114" s="113"/>
      <c r="E114" s="113">
        <v>7739.7</v>
      </c>
      <c r="F114" s="113">
        <v>9709.6</v>
      </c>
      <c r="G114" s="113">
        <v>9709.6</v>
      </c>
    </row>
    <row r="115" spans="1:7" ht="24" x14ac:dyDescent="0.3">
      <c r="A115" s="7" t="s">
        <v>15</v>
      </c>
      <c r="B115" s="113"/>
      <c r="C115" s="113"/>
      <c r="D115" s="113"/>
      <c r="E115" s="113"/>
      <c r="F115" s="113">
        <v>11.7</v>
      </c>
      <c r="G115" s="113">
        <v>11.6</v>
      </c>
    </row>
    <row r="116" spans="1:7" ht="24" x14ac:dyDescent="0.3">
      <c r="A116" s="7" t="s">
        <v>35</v>
      </c>
      <c r="B116" s="129"/>
      <c r="C116" s="129"/>
      <c r="D116" s="129"/>
      <c r="E116" s="129"/>
      <c r="F116" s="129">
        <v>102.1</v>
      </c>
      <c r="G116" s="129">
        <v>102.1</v>
      </c>
    </row>
  </sheetData>
  <mergeCells count="10">
    <mergeCell ref="A8:G8"/>
    <mergeCell ref="A4:A6"/>
    <mergeCell ref="B4:B6"/>
    <mergeCell ref="C4:D4"/>
    <mergeCell ref="E4:G4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workbookViewId="0">
      <selection activeCell="D13" sqref="D13"/>
    </sheetView>
  </sheetViews>
  <sheetFormatPr defaultColWidth="9.109375" defaultRowHeight="12" x14ac:dyDescent="0.25"/>
  <cols>
    <col min="1" max="1" width="61" style="49" customWidth="1"/>
    <col min="2" max="2" width="13.5546875" style="49" customWidth="1"/>
    <col min="3" max="3" width="12.6640625" style="49" customWidth="1"/>
    <col min="4" max="4" width="12.88671875" style="49" customWidth="1"/>
    <col min="5" max="5" width="16.44140625" style="49" customWidth="1"/>
    <col min="6" max="6" width="17.6640625" style="49" customWidth="1"/>
    <col min="7" max="7" width="14.6640625" style="49" customWidth="1"/>
    <col min="8" max="16384" width="9.109375" style="49"/>
  </cols>
  <sheetData>
    <row r="1" spans="1:7" ht="42.75" customHeight="1" thickBot="1" x14ac:dyDescent="0.3">
      <c r="A1" s="143" t="s">
        <v>150</v>
      </c>
      <c r="B1" s="143"/>
      <c r="C1" s="143"/>
      <c r="D1" s="143"/>
      <c r="E1" s="143"/>
      <c r="F1" s="143"/>
      <c r="G1" s="143"/>
    </row>
    <row r="2" spans="1:7" ht="36" customHeight="1" x14ac:dyDescent="0.25">
      <c r="A2" s="144" t="s">
        <v>50</v>
      </c>
      <c r="B2" s="146" t="s">
        <v>2</v>
      </c>
      <c r="C2" s="146" t="s">
        <v>51</v>
      </c>
      <c r="D2" s="146"/>
      <c r="E2" s="146" t="s">
        <v>52</v>
      </c>
      <c r="F2" s="146"/>
      <c r="G2" s="148"/>
    </row>
    <row r="3" spans="1:7" ht="48.6" thickBot="1" x14ac:dyDescent="0.3">
      <c r="A3" s="145"/>
      <c r="B3" s="147"/>
      <c r="C3" s="50" t="s">
        <v>5</v>
      </c>
      <c r="D3" s="50" t="s">
        <v>6</v>
      </c>
      <c r="E3" s="50" t="s">
        <v>53</v>
      </c>
      <c r="F3" s="50" t="s">
        <v>54</v>
      </c>
      <c r="G3" s="51" t="s">
        <v>55</v>
      </c>
    </row>
    <row r="4" spans="1:7" ht="12.6" thickBot="1" x14ac:dyDescent="0.3">
      <c r="A4" s="52">
        <v>1</v>
      </c>
      <c r="B4" s="53">
        <v>2</v>
      </c>
      <c r="C4" s="53">
        <v>3</v>
      </c>
      <c r="D4" s="53">
        <v>4</v>
      </c>
      <c r="E4" s="53">
        <v>5</v>
      </c>
      <c r="F4" s="53">
        <v>6</v>
      </c>
      <c r="G4" s="54">
        <v>7</v>
      </c>
    </row>
    <row r="5" spans="1:7" ht="21" customHeight="1" thickBot="1" x14ac:dyDescent="0.3">
      <c r="A5" s="55" t="s">
        <v>56</v>
      </c>
      <c r="B5" s="56"/>
      <c r="C5" s="56"/>
      <c r="D5" s="56"/>
      <c r="E5" s="57">
        <f>E6+E12+E17+E22+E26</f>
        <v>28050.5</v>
      </c>
      <c r="F5" s="57">
        <f>F6+F12+F17+F22+F26</f>
        <v>35789.4</v>
      </c>
      <c r="G5" s="57">
        <f>G6+G12+G17+G22+G26</f>
        <v>35772.1</v>
      </c>
    </row>
    <row r="6" spans="1:7" s="62" customFormat="1" ht="24" x14ac:dyDescent="0.25">
      <c r="A6" s="58" t="s">
        <v>151</v>
      </c>
      <c r="B6" s="59"/>
      <c r="C6" s="59"/>
      <c r="D6" s="59"/>
      <c r="E6" s="60">
        <f>E10+E11</f>
        <v>23908.6</v>
      </c>
      <c r="F6" s="60">
        <f>F10+F11</f>
        <v>30423.8</v>
      </c>
      <c r="G6" s="61">
        <f>G10+G11</f>
        <v>30406.5</v>
      </c>
    </row>
    <row r="7" spans="1:7" s="62" customFormat="1" x14ac:dyDescent="0.25">
      <c r="A7" s="63" t="s">
        <v>57</v>
      </c>
      <c r="B7" s="64" t="s">
        <v>58</v>
      </c>
      <c r="C7" s="46"/>
      <c r="D7" s="65"/>
      <c r="E7" s="66"/>
      <c r="F7" s="66"/>
      <c r="G7" s="66"/>
    </row>
    <row r="8" spans="1:7" s="62" customFormat="1" x14ac:dyDescent="0.25">
      <c r="A8" s="63" t="s">
        <v>59</v>
      </c>
      <c r="B8" s="64"/>
      <c r="C8" s="64"/>
      <c r="D8" s="64"/>
      <c r="E8" s="64"/>
      <c r="F8" s="64"/>
      <c r="G8" s="67"/>
    </row>
    <row r="9" spans="1:7" s="62" customFormat="1" x14ac:dyDescent="0.25">
      <c r="A9" s="63" t="s">
        <v>60</v>
      </c>
      <c r="B9" s="64"/>
      <c r="C9" s="64"/>
      <c r="D9" s="64"/>
      <c r="E9" s="68"/>
      <c r="F9" s="68"/>
      <c r="G9" s="69"/>
    </row>
    <row r="10" spans="1:7" s="62" customFormat="1" ht="24" x14ac:dyDescent="0.25">
      <c r="A10" s="63" t="s">
        <v>152</v>
      </c>
      <c r="B10" s="64"/>
      <c r="C10" s="64">
        <v>330000</v>
      </c>
      <c r="D10" s="64">
        <v>332876</v>
      </c>
      <c r="E10" s="68">
        <v>18481.099999999999</v>
      </c>
      <c r="F10" s="68">
        <v>23996.3</v>
      </c>
      <c r="G10" s="69">
        <v>23979</v>
      </c>
    </row>
    <row r="11" spans="1:7" s="62" customFormat="1" ht="24.6" thickBot="1" x14ac:dyDescent="0.3">
      <c r="A11" s="63" t="s">
        <v>153</v>
      </c>
      <c r="B11" s="64"/>
      <c r="C11" s="64">
        <v>163000</v>
      </c>
      <c r="D11" s="64">
        <v>163502</v>
      </c>
      <c r="E11" s="68">
        <v>5427.5</v>
      </c>
      <c r="F11" s="68">
        <v>6427.5</v>
      </c>
      <c r="G11" s="69">
        <v>6427.5</v>
      </c>
    </row>
    <row r="12" spans="1:7" s="62" customFormat="1" ht="24" x14ac:dyDescent="0.25">
      <c r="A12" s="58" t="s">
        <v>154</v>
      </c>
      <c r="B12" s="59"/>
      <c r="C12" s="59"/>
      <c r="D12" s="59"/>
      <c r="E12" s="70">
        <f>E16</f>
        <v>2171</v>
      </c>
      <c r="F12" s="70">
        <f>F16</f>
        <v>3171</v>
      </c>
      <c r="G12" s="70">
        <f>G16</f>
        <v>3171</v>
      </c>
    </row>
    <row r="13" spans="1:7" s="62" customFormat="1" x14ac:dyDescent="0.25">
      <c r="A13" s="63" t="s">
        <v>61</v>
      </c>
      <c r="B13" s="64" t="s">
        <v>58</v>
      </c>
      <c r="C13" s="64"/>
      <c r="D13" s="64"/>
      <c r="E13" s="64"/>
      <c r="F13" s="64"/>
      <c r="G13" s="67"/>
    </row>
    <row r="14" spans="1:7" s="62" customFormat="1" x14ac:dyDescent="0.25">
      <c r="A14" s="63" t="s">
        <v>59</v>
      </c>
      <c r="B14" s="64"/>
      <c r="C14" s="64"/>
      <c r="D14" s="64"/>
      <c r="E14" s="64"/>
      <c r="F14" s="64"/>
      <c r="G14" s="67"/>
    </row>
    <row r="15" spans="1:7" s="62" customFormat="1" x14ac:dyDescent="0.25">
      <c r="A15" s="63" t="s">
        <v>60</v>
      </c>
      <c r="B15" s="64"/>
      <c r="C15" s="64"/>
      <c r="D15" s="64"/>
      <c r="E15" s="68"/>
      <c r="F15" s="68"/>
      <c r="G15" s="69"/>
    </row>
    <row r="16" spans="1:7" s="62" customFormat="1" ht="24.6" thickBot="1" x14ac:dyDescent="0.3">
      <c r="A16" s="63" t="s">
        <v>155</v>
      </c>
      <c r="B16" s="64"/>
      <c r="C16" s="64">
        <v>292725</v>
      </c>
      <c r="D16" s="64">
        <v>286656</v>
      </c>
      <c r="E16" s="68">
        <v>2171</v>
      </c>
      <c r="F16" s="68">
        <v>3171</v>
      </c>
      <c r="G16" s="69">
        <v>3171</v>
      </c>
    </row>
    <row r="17" spans="1:7" s="62" customFormat="1" ht="24" x14ac:dyDescent="0.25">
      <c r="A17" s="58" t="s">
        <v>156</v>
      </c>
      <c r="B17" s="59"/>
      <c r="C17" s="59"/>
      <c r="D17" s="59"/>
      <c r="E17" s="66">
        <v>955.4</v>
      </c>
      <c r="F17" s="66">
        <v>955.4</v>
      </c>
      <c r="G17" s="71">
        <v>955.4</v>
      </c>
    </row>
    <row r="18" spans="1:7" s="62" customFormat="1" x14ac:dyDescent="0.25">
      <c r="A18" s="63" t="s">
        <v>61</v>
      </c>
      <c r="B18" s="64" t="s">
        <v>58</v>
      </c>
      <c r="C18" s="64"/>
      <c r="D18" s="64"/>
      <c r="E18" s="64"/>
      <c r="F18" s="64"/>
      <c r="G18" s="67"/>
    </row>
    <row r="19" spans="1:7" s="62" customFormat="1" x14ac:dyDescent="0.25">
      <c r="A19" s="63" t="s">
        <v>59</v>
      </c>
      <c r="B19" s="64"/>
      <c r="C19" s="64"/>
      <c r="D19" s="64"/>
      <c r="E19" s="64"/>
      <c r="F19" s="64"/>
      <c r="G19" s="67"/>
    </row>
    <row r="20" spans="1:7" s="62" customFormat="1" x14ac:dyDescent="0.25">
      <c r="A20" s="63" t="s">
        <v>60</v>
      </c>
      <c r="B20" s="64"/>
      <c r="C20" s="64"/>
      <c r="D20" s="64"/>
      <c r="E20" s="68"/>
      <c r="F20" s="68"/>
      <c r="G20" s="69"/>
    </row>
    <row r="21" spans="1:7" s="62" customFormat="1" ht="12.6" thickBot="1" x14ac:dyDescent="0.3">
      <c r="A21" s="63" t="s">
        <v>62</v>
      </c>
      <c r="B21" s="64"/>
      <c r="C21" s="64">
        <v>2617</v>
      </c>
      <c r="D21" s="64">
        <v>2639</v>
      </c>
      <c r="E21" s="68">
        <v>955.4</v>
      </c>
      <c r="F21" s="68">
        <v>955.4</v>
      </c>
      <c r="G21" s="69">
        <v>955.4</v>
      </c>
    </row>
    <row r="22" spans="1:7" s="62" customFormat="1" ht="22.8" x14ac:dyDescent="0.25">
      <c r="A22" s="72" t="s">
        <v>157</v>
      </c>
      <c r="B22" s="59"/>
      <c r="C22" s="59"/>
      <c r="D22" s="59"/>
      <c r="E22" s="61">
        <f>E23+E25</f>
        <v>360</v>
      </c>
      <c r="F22" s="61">
        <f>F23+F25</f>
        <v>360</v>
      </c>
      <c r="G22" s="61">
        <f>G23+G25</f>
        <v>360</v>
      </c>
    </row>
    <row r="23" spans="1:7" s="62" customFormat="1" ht="12.6" thickBot="1" x14ac:dyDescent="0.3">
      <c r="A23" s="63" t="s">
        <v>158</v>
      </c>
      <c r="B23" s="64" t="s">
        <v>58</v>
      </c>
      <c r="C23" s="22"/>
      <c r="D23" s="64"/>
      <c r="E23" s="64"/>
      <c r="F23" s="64"/>
      <c r="G23" s="67"/>
    </row>
    <row r="24" spans="1:7" s="62" customFormat="1" ht="22.8" x14ac:dyDescent="0.25">
      <c r="A24" s="72" t="s">
        <v>159</v>
      </c>
      <c r="B24" s="64"/>
      <c r="C24" s="64"/>
      <c r="D24" s="64"/>
      <c r="E24" s="64"/>
      <c r="F24" s="64"/>
      <c r="G24" s="67"/>
    </row>
    <row r="25" spans="1:7" s="62" customFormat="1" ht="24.75" customHeight="1" x14ac:dyDescent="0.25">
      <c r="A25" s="63" t="s">
        <v>160</v>
      </c>
      <c r="B25" s="64" t="s">
        <v>58</v>
      </c>
      <c r="C25" s="64">
        <v>47</v>
      </c>
      <c r="D25" s="64">
        <v>47</v>
      </c>
      <c r="E25" s="68">
        <v>360</v>
      </c>
      <c r="F25" s="68">
        <v>360</v>
      </c>
      <c r="G25" s="69">
        <v>360</v>
      </c>
    </row>
    <row r="26" spans="1:7" s="62" customFormat="1" ht="15.6" x14ac:dyDescent="0.25">
      <c r="A26" s="63" t="s">
        <v>161</v>
      </c>
      <c r="B26" s="64"/>
      <c r="C26" s="64"/>
      <c r="D26" s="64"/>
      <c r="E26" s="73">
        <f>E27</f>
        <v>655.5</v>
      </c>
      <c r="F26" s="74">
        <f>F27</f>
        <v>879.2</v>
      </c>
      <c r="G26" s="75">
        <f>G27</f>
        <v>879.2</v>
      </c>
    </row>
    <row r="27" spans="1:7" s="62" customFormat="1" x14ac:dyDescent="0.25">
      <c r="A27" s="63" t="s">
        <v>162</v>
      </c>
      <c r="B27" s="64" t="s">
        <v>64</v>
      </c>
      <c r="C27" s="64">
        <v>350</v>
      </c>
      <c r="D27" s="64">
        <v>360</v>
      </c>
      <c r="E27" s="68">
        <v>655.5</v>
      </c>
      <c r="F27" s="68">
        <v>879.2</v>
      </c>
      <c r="G27" s="69">
        <v>879.2</v>
      </c>
    </row>
    <row r="28" spans="1:7" s="62" customFormat="1" ht="15" thickBot="1" x14ac:dyDescent="0.3">
      <c r="A28" s="76" t="s">
        <v>65</v>
      </c>
      <c r="B28" s="77"/>
      <c r="C28" s="77"/>
      <c r="D28" s="77"/>
      <c r="E28" s="78">
        <f>E29+E34+E39+E44</f>
        <v>28035.300000000003</v>
      </c>
      <c r="F28" s="78">
        <f>F29+F34+F39+F44</f>
        <v>31523.200000000001</v>
      </c>
      <c r="G28" s="78">
        <f>G29+G34+G39+G44</f>
        <v>31523.200000000001</v>
      </c>
    </row>
    <row r="29" spans="1:7" s="62" customFormat="1" x14ac:dyDescent="0.25">
      <c r="A29" s="58" t="s">
        <v>66</v>
      </c>
      <c r="B29" s="59"/>
      <c r="C29" s="59"/>
      <c r="D29" s="59"/>
      <c r="E29" s="70">
        <f>E33</f>
        <v>4194.3999999999996</v>
      </c>
      <c r="F29" s="70">
        <f>F33</f>
        <v>5290.1</v>
      </c>
      <c r="G29" s="70">
        <f>G33</f>
        <v>5290.1</v>
      </c>
    </row>
    <row r="30" spans="1:7" s="62" customFormat="1" ht="13.5" customHeight="1" x14ac:dyDescent="0.25">
      <c r="A30" s="63" t="s">
        <v>67</v>
      </c>
      <c r="B30" s="64" t="s">
        <v>163</v>
      </c>
      <c r="C30" s="22"/>
      <c r="D30" s="64"/>
      <c r="E30" s="66"/>
      <c r="F30" s="66"/>
      <c r="G30" s="66"/>
    </row>
    <row r="31" spans="1:7" s="62" customFormat="1" x14ac:dyDescent="0.25">
      <c r="A31" s="63" t="s">
        <v>68</v>
      </c>
      <c r="B31" s="64"/>
      <c r="C31" s="64"/>
      <c r="D31" s="64"/>
      <c r="E31" s="64"/>
      <c r="F31" s="64"/>
      <c r="G31" s="67"/>
    </row>
    <row r="32" spans="1:7" s="62" customFormat="1" x14ac:dyDescent="0.25">
      <c r="A32" s="63" t="s">
        <v>69</v>
      </c>
      <c r="B32" s="64"/>
      <c r="C32" s="64"/>
      <c r="D32" s="64"/>
      <c r="E32" s="68"/>
      <c r="F32" s="68"/>
      <c r="G32" s="69"/>
    </row>
    <row r="33" spans="1:7" s="62" customFormat="1" ht="12.6" thickBot="1" x14ac:dyDescent="0.3">
      <c r="A33" s="63" t="s">
        <v>70</v>
      </c>
      <c r="B33" s="64" t="s">
        <v>58</v>
      </c>
      <c r="C33" s="64">
        <v>4</v>
      </c>
      <c r="D33" s="64">
        <v>4</v>
      </c>
      <c r="E33" s="68">
        <v>4194.3999999999996</v>
      </c>
      <c r="F33" s="68">
        <v>5290.1</v>
      </c>
      <c r="G33" s="69">
        <v>5290.1</v>
      </c>
    </row>
    <row r="34" spans="1:7" s="62" customFormat="1" ht="24" x14ac:dyDescent="0.25">
      <c r="A34" s="58" t="s">
        <v>71</v>
      </c>
      <c r="B34" s="59"/>
      <c r="C34" s="59"/>
      <c r="D34" s="59"/>
      <c r="E34" s="70">
        <v>15876</v>
      </c>
      <c r="F34" s="60">
        <f>F38</f>
        <v>17292</v>
      </c>
      <c r="G34" s="70">
        <f>G38</f>
        <v>17292</v>
      </c>
    </row>
    <row r="35" spans="1:7" s="62" customFormat="1" ht="27.75" customHeight="1" x14ac:dyDescent="0.25">
      <c r="A35" s="63" t="s">
        <v>72</v>
      </c>
      <c r="B35" s="64"/>
      <c r="C35" s="64"/>
      <c r="D35" s="64"/>
      <c r="E35" s="64"/>
      <c r="F35" s="64"/>
      <c r="G35" s="67"/>
    </row>
    <row r="36" spans="1:7" s="62" customFormat="1" ht="21.75" customHeight="1" x14ac:dyDescent="0.25">
      <c r="A36" s="63" t="s">
        <v>68</v>
      </c>
      <c r="B36" s="64"/>
      <c r="C36" s="64"/>
      <c r="D36" s="64"/>
      <c r="E36" s="64"/>
      <c r="F36" s="64"/>
      <c r="G36" s="67"/>
    </row>
    <row r="37" spans="1:7" s="62" customFormat="1" ht="15" customHeight="1" x14ac:dyDescent="0.25">
      <c r="A37" s="63" t="s">
        <v>69</v>
      </c>
      <c r="B37" s="64"/>
      <c r="C37" s="64"/>
      <c r="D37" s="64"/>
      <c r="E37" s="68"/>
      <c r="F37" s="68"/>
      <c r="G37" s="69"/>
    </row>
    <row r="38" spans="1:7" s="62" customFormat="1" ht="24.6" thickBot="1" x14ac:dyDescent="0.3">
      <c r="A38" s="79" t="s">
        <v>74</v>
      </c>
      <c r="B38" s="64" t="s">
        <v>64</v>
      </c>
      <c r="C38" s="80">
        <v>188</v>
      </c>
      <c r="D38" s="80">
        <v>212</v>
      </c>
      <c r="E38" s="81">
        <v>15876</v>
      </c>
      <c r="F38" s="81">
        <v>17292</v>
      </c>
      <c r="G38" s="82">
        <v>17292</v>
      </c>
    </row>
    <row r="39" spans="1:7" s="62" customFormat="1" ht="24" x14ac:dyDescent="0.25">
      <c r="A39" s="58" t="s">
        <v>75</v>
      </c>
      <c r="B39" s="59"/>
      <c r="C39" s="59"/>
      <c r="D39" s="59"/>
      <c r="E39" s="70">
        <f>E43</f>
        <v>5084.5</v>
      </c>
      <c r="F39" s="70">
        <f>F43</f>
        <v>6021.4</v>
      </c>
      <c r="G39" s="70">
        <f>G43</f>
        <v>6021.4</v>
      </c>
    </row>
    <row r="40" spans="1:7" s="62" customFormat="1" x14ac:dyDescent="0.25">
      <c r="A40" s="63" t="s">
        <v>72</v>
      </c>
      <c r="B40" s="64"/>
      <c r="C40" s="64"/>
      <c r="D40" s="64"/>
      <c r="E40" s="64"/>
      <c r="F40" s="64"/>
      <c r="G40" s="67"/>
    </row>
    <row r="41" spans="1:7" s="62" customFormat="1" x14ac:dyDescent="0.25">
      <c r="A41" s="63" t="s">
        <v>68</v>
      </c>
      <c r="B41" s="64"/>
      <c r="C41" s="64"/>
      <c r="D41" s="64"/>
      <c r="E41" s="64"/>
      <c r="F41" s="64"/>
      <c r="G41" s="67"/>
    </row>
    <row r="42" spans="1:7" s="62" customFormat="1" x14ac:dyDescent="0.25">
      <c r="A42" s="63" t="s">
        <v>69</v>
      </c>
      <c r="B42" s="64"/>
      <c r="C42" s="64"/>
      <c r="D42" s="64"/>
      <c r="E42" s="68"/>
      <c r="F42" s="68"/>
      <c r="G42" s="69"/>
    </row>
    <row r="43" spans="1:7" s="62" customFormat="1" ht="24.6" thickBot="1" x14ac:dyDescent="0.3">
      <c r="A43" s="63" t="s">
        <v>76</v>
      </c>
      <c r="B43" s="64" t="s">
        <v>64</v>
      </c>
      <c r="C43" s="64">
        <v>19</v>
      </c>
      <c r="D43" s="64">
        <v>26</v>
      </c>
      <c r="E43" s="68">
        <v>5084.5</v>
      </c>
      <c r="F43" s="68">
        <v>6021.4</v>
      </c>
      <c r="G43" s="69">
        <v>6021.4</v>
      </c>
    </row>
    <row r="44" spans="1:7" s="62" customFormat="1" ht="24" x14ac:dyDescent="0.25">
      <c r="A44" s="58" t="s">
        <v>164</v>
      </c>
      <c r="B44" s="59"/>
      <c r="C44" s="59"/>
      <c r="D44" s="59"/>
      <c r="E44" s="60">
        <f>E48+E49</f>
        <v>2880.4</v>
      </c>
      <c r="F44" s="60">
        <f>F48+F49</f>
        <v>2919.7</v>
      </c>
      <c r="G44" s="60">
        <f>G48+G49</f>
        <v>2919.7</v>
      </c>
    </row>
    <row r="45" spans="1:7" s="62" customFormat="1" x14ac:dyDescent="0.25">
      <c r="A45" s="63" t="s">
        <v>63</v>
      </c>
      <c r="B45" s="64"/>
      <c r="C45" s="64"/>
      <c r="D45" s="64"/>
      <c r="E45" s="64"/>
      <c r="F45" s="64"/>
      <c r="G45" s="67"/>
    </row>
    <row r="46" spans="1:7" s="62" customFormat="1" x14ac:dyDescent="0.25">
      <c r="A46" s="63" t="s">
        <v>68</v>
      </c>
      <c r="B46" s="64"/>
      <c r="C46" s="64"/>
      <c r="D46" s="64"/>
      <c r="E46" s="64"/>
      <c r="F46" s="64"/>
      <c r="G46" s="67"/>
    </row>
    <row r="47" spans="1:7" s="62" customFormat="1" x14ac:dyDescent="0.25">
      <c r="A47" s="63" t="s">
        <v>69</v>
      </c>
      <c r="B47" s="64"/>
      <c r="C47" s="64"/>
      <c r="D47" s="64"/>
      <c r="E47" s="68"/>
      <c r="F47" s="68"/>
      <c r="G47" s="69"/>
    </row>
    <row r="48" spans="1:7" s="62" customFormat="1" x14ac:dyDescent="0.25">
      <c r="A48" s="63" t="s">
        <v>165</v>
      </c>
      <c r="B48" s="64" t="s">
        <v>64</v>
      </c>
      <c r="C48" s="64"/>
      <c r="D48" s="64"/>
      <c r="E48" s="68"/>
      <c r="F48" s="68"/>
      <c r="G48" s="69"/>
    </row>
    <row r="49" spans="1:8" s="62" customFormat="1" x14ac:dyDescent="0.25">
      <c r="A49" s="63" t="s">
        <v>162</v>
      </c>
      <c r="B49" s="64" t="s">
        <v>64</v>
      </c>
      <c r="C49" s="64">
        <v>13</v>
      </c>
      <c r="D49" s="64">
        <v>14</v>
      </c>
      <c r="E49" s="68">
        <v>2880.4</v>
      </c>
      <c r="F49" s="68">
        <v>2919.7</v>
      </c>
      <c r="G49" s="69">
        <v>2919.7</v>
      </c>
    </row>
    <row r="50" spans="1:8" s="62" customFormat="1" ht="15" thickBot="1" x14ac:dyDescent="0.3">
      <c r="A50" s="76" t="s">
        <v>166</v>
      </c>
      <c r="B50" s="77"/>
      <c r="C50" s="77"/>
      <c r="D50" s="77"/>
      <c r="E50" s="78">
        <f>E51+E56+E61</f>
        <v>62839.900000000009</v>
      </c>
      <c r="F50" s="78">
        <f>F51+F56+F61</f>
        <v>73553</v>
      </c>
      <c r="G50" s="78">
        <f>G51+G56+G61</f>
        <v>73553</v>
      </c>
    </row>
    <row r="51" spans="1:8" s="62" customFormat="1" ht="24" x14ac:dyDescent="0.25">
      <c r="A51" s="58" t="s">
        <v>77</v>
      </c>
      <c r="B51" s="59"/>
      <c r="C51" s="59"/>
      <c r="D51" s="59"/>
      <c r="E51" s="70">
        <f>E55</f>
        <v>32956.300000000003</v>
      </c>
      <c r="F51" s="70">
        <f>F55</f>
        <v>42956.3</v>
      </c>
      <c r="G51" s="70">
        <f>G55</f>
        <v>42956.3</v>
      </c>
      <c r="H51" s="83"/>
    </row>
    <row r="52" spans="1:8" s="62" customFormat="1" x14ac:dyDescent="0.25">
      <c r="A52" s="63" t="s">
        <v>167</v>
      </c>
      <c r="B52" s="64"/>
      <c r="C52" s="64"/>
      <c r="D52" s="64"/>
      <c r="E52" s="66"/>
      <c r="F52" s="66"/>
      <c r="G52" s="66"/>
    </row>
    <row r="53" spans="1:8" s="62" customFormat="1" x14ac:dyDescent="0.25">
      <c r="A53" s="63" t="s">
        <v>68</v>
      </c>
      <c r="B53" s="64"/>
      <c r="C53" s="64"/>
      <c r="D53" s="64"/>
      <c r="E53" s="64"/>
      <c r="F53" s="64"/>
      <c r="G53" s="67"/>
    </row>
    <row r="54" spans="1:8" s="62" customFormat="1" x14ac:dyDescent="0.25">
      <c r="A54" s="63" t="s">
        <v>78</v>
      </c>
      <c r="B54" s="64"/>
      <c r="C54" s="64"/>
      <c r="D54" s="64"/>
      <c r="E54" s="68"/>
      <c r="F54" s="68"/>
      <c r="G54" s="69"/>
    </row>
    <row r="55" spans="1:8" s="62" customFormat="1" ht="24.6" thickBot="1" x14ac:dyDescent="0.3">
      <c r="A55" s="63" t="s">
        <v>79</v>
      </c>
      <c r="B55" s="64" t="s">
        <v>64</v>
      </c>
      <c r="C55" s="64">
        <v>132</v>
      </c>
      <c r="D55" s="64">
        <v>137</v>
      </c>
      <c r="E55" s="68">
        <v>32956.300000000003</v>
      </c>
      <c r="F55" s="68">
        <v>42956.3</v>
      </c>
      <c r="G55" s="69">
        <v>42956.3</v>
      </c>
    </row>
    <row r="56" spans="1:8" s="62" customFormat="1" ht="27.75" customHeight="1" x14ac:dyDescent="0.25">
      <c r="A56" s="58" t="s">
        <v>168</v>
      </c>
      <c r="B56" s="59"/>
      <c r="C56" s="59"/>
      <c r="D56" s="59"/>
      <c r="E56" s="84">
        <f>E60</f>
        <v>28300.3</v>
      </c>
      <c r="F56" s="84">
        <f>F60</f>
        <v>28275.5</v>
      </c>
      <c r="G56" s="84">
        <f>G60</f>
        <v>28275.5</v>
      </c>
    </row>
    <row r="57" spans="1:8" s="62" customFormat="1" ht="18.75" customHeight="1" x14ac:dyDescent="0.25">
      <c r="A57" s="63" t="s">
        <v>63</v>
      </c>
      <c r="B57" s="64"/>
      <c r="C57" s="22"/>
      <c r="D57" s="64"/>
      <c r="E57" s="64"/>
      <c r="F57" s="64"/>
      <c r="G57" s="67"/>
    </row>
    <row r="58" spans="1:8" s="62" customFormat="1" x14ac:dyDescent="0.25">
      <c r="A58" s="63" t="s">
        <v>68</v>
      </c>
      <c r="B58" s="64"/>
      <c r="C58" s="64"/>
      <c r="D58" s="64"/>
      <c r="E58" s="64"/>
      <c r="F58" s="64"/>
      <c r="G58" s="67"/>
    </row>
    <row r="59" spans="1:8" s="62" customFormat="1" x14ac:dyDescent="0.25">
      <c r="A59" s="63" t="s">
        <v>78</v>
      </c>
      <c r="B59" s="64"/>
      <c r="C59" s="64"/>
      <c r="D59" s="64"/>
      <c r="E59" s="68"/>
      <c r="F59" s="68"/>
      <c r="G59" s="69"/>
    </row>
    <row r="60" spans="1:8" s="62" customFormat="1" ht="12.6" thickBot="1" x14ac:dyDescent="0.3">
      <c r="A60" s="79" t="s">
        <v>162</v>
      </c>
      <c r="B60" s="64" t="s">
        <v>64</v>
      </c>
      <c r="C60" s="80">
        <v>764</v>
      </c>
      <c r="D60" s="80">
        <v>766</v>
      </c>
      <c r="E60" s="81">
        <v>28300.3</v>
      </c>
      <c r="F60" s="81">
        <v>28275.5</v>
      </c>
      <c r="G60" s="82">
        <v>28275.5</v>
      </c>
    </row>
    <row r="61" spans="1:8" s="62" customFormat="1" ht="13.2" x14ac:dyDescent="0.25">
      <c r="A61" s="58" t="s">
        <v>169</v>
      </c>
      <c r="B61" s="59"/>
      <c r="C61" s="59"/>
      <c r="D61" s="59"/>
      <c r="E61" s="84">
        <f>E65</f>
        <v>1583.3</v>
      </c>
      <c r="F61" s="84">
        <f>F65</f>
        <v>2321.1999999999998</v>
      </c>
      <c r="G61" s="84">
        <f>G65</f>
        <v>2321.1999999999998</v>
      </c>
    </row>
    <row r="62" spans="1:8" s="62" customFormat="1" x14ac:dyDescent="0.25">
      <c r="A62" s="63" t="s">
        <v>63</v>
      </c>
      <c r="B62" s="64"/>
      <c r="C62" s="64"/>
      <c r="D62" s="64"/>
      <c r="E62" s="64"/>
      <c r="F62" s="64"/>
      <c r="G62" s="67"/>
    </row>
    <row r="63" spans="1:8" s="62" customFormat="1" x14ac:dyDescent="0.25">
      <c r="A63" s="63" t="s">
        <v>68</v>
      </c>
      <c r="B63" s="64"/>
      <c r="C63" s="64"/>
      <c r="D63" s="64"/>
      <c r="E63" s="64"/>
      <c r="F63" s="64"/>
      <c r="G63" s="67"/>
    </row>
    <row r="64" spans="1:8" s="62" customFormat="1" x14ac:dyDescent="0.25">
      <c r="A64" s="63" t="s">
        <v>78</v>
      </c>
      <c r="B64" s="64"/>
      <c r="C64" s="64"/>
      <c r="D64" s="64"/>
      <c r="E64" s="68"/>
      <c r="F64" s="68"/>
      <c r="G64" s="69"/>
    </row>
    <row r="65" spans="1:7" s="62" customFormat="1" ht="12.6" thickBot="1" x14ac:dyDescent="0.3">
      <c r="A65" s="79" t="s">
        <v>170</v>
      </c>
      <c r="B65" s="64" t="s">
        <v>64</v>
      </c>
      <c r="C65" s="80">
        <v>33</v>
      </c>
      <c r="D65" s="80">
        <v>33</v>
      </c>
      <c r="E65" s="81">
        <v>1583.3</v>
      </c>
      <c r="F65" s="81">
        <v>2321.1999999999998</v>
      </c>
      <c r="G65" s="82">
        <v>2321.1999999999998</v>
      </c>
    </row>
    <row r="66" spans="1:7" s="62" customFormat="1" ht="15" thickBot="1" x14ac:dyDescent="0.3">
      <c r="A66" s="76" t="s">
        <v>80</v>
      </c>
      <c r="B66" s="85"/>
      <c r="C66" s="85"/>
      <c r="D66" s="85"/>
      <c r="E66" s="86">
        <f>E67+E73+E78+E84+E90</f>
        <v>34832.5</v>
      </c>
      <c r="F66" s="86">
        <f>F67+F73+F78+F84+F90</f>
        <v>40697.400000000009</v>
      </c>
      <c r="G66" s="86">
        <f>G67+G73+G78+G84+G90</f>
        <v>40697.400000000009</v>
      </c>
    </row>
    <row r="67" spans="1:7" s="62" customFormat="1" ht="24" x14ac:dyDescent="0.25">
      <c r="A67" s="58" t="s">
        <v>171</v>
      </c>
      <c r="B67" s="59"/>
      <c r="C67" s="59"/>
      <c r="D67" s="59"/>
      <c r="E67" s="87">
        <f>E71+E72</f>
        <v>10860.599999999999</v>
      </c>
      <c r="F67" s="87">
        <f>F71+F72</f>
        <v>13860.599999999999</v>
      </c>
      <c r="G67" s="87">
        <f>G71+G72</f>
        <v>13860.599999999999</v>
      </c>
    </row>
    <row r="68" spans="1:7" s="62" customFormat="1" x14ac:dyDescent="0.25">
      <c r="A68" s="63" t="s">
        <v>81</v>
      </c>
      <c r="B68" s="64"/>
      <c r="C68" s="64"/>
      <c r="D68" s="64"/>
      <c r="E68" s="66"/>
      <c r="F68" s="66"/>
      <c r="G68" s="66"/>
    </row>
    <row r="69" spans="1:7" s="62" customFormat="1" x14ac:dyDescent="0.25">
      <c r="A69" s="63" t="s">
        <v>82</v>
      </c>
      <c r="B69" s="64"/>
      <c r="C69" s="64"/>
      <c r="D69" s="64"/>
      <c r="E69" s="64"/>
      <c r="F69" s="64"/>
      <c r="G69" s="67"/>
    </row>
    <row r="70" spans="1:7" s="62" customFormat="1" x14ac:dyDescent="0.25">
      <c r="A70" s="63" t="s">
        <v>83</v>
      </c>
      <c r="B70" s="64"/>
      <c r="C70" s="64"/>
      <c r="D70" s="64"/>
      <c r="E70" s="68"/>
      <c r="F70" s="68"/>
      <c r="G70" s="69"/>
    </row>
    <row r="71" spans="1:7" s="62" customFormat="1" ht="24.6" thickBot="1" x14ac:dyDescent="0.3">
      <c r="A71" s="79" t="s">
        <v>172</v>
      </c>
      <c r="B71" s="64" t="s">
        <v>73</v>
      </c>
      <c r="C71" s="88">
        <v>60000</v>
      </c>
      <c r="D71" s="88">
        <v>62000</v>
      </c>
      <c r="E71" s="89">
        <v>8735.9</v>
      </c>
      <c r="F71" s="89">
        <v>10735.9</v>
      </c>
      <c r="G71" s="89">
        <v>10735.9</v>
      </c>
    </row>
    <row r="72" spans="1:7" s="62" customFormat="1" ht="24.6" thickBot="1" x14ac:dyDescent="0.3">
      <c r="A72" s="79" t="s">
        <v>173</v>
      </c>
      <c r="B72" s="64" t="s">
        <v>73</v>
      </c>
      <c r="C72" s="80">
        <v>36000</v>
      </c>
      <c r="D72" s="80">
        <v>37000</v>
      </c>
      <c r="E72" s="81">
        <v>2124.6999999999998</v>
      </c>
      <c r="F72" s="81">
        <v>3124.7</v>
      </c>
      <c r="G72" s="81">
        <v>3124.7</v>
      </c>
    </row>
    <row r="73" spans="1:7" s="62" customFormat="1" ht="19.5" customHeight="1" x14ac:dyDescent="0.25">
      <c r="A73" s="58" t="s">
        <v>84</v>
      </c>
      <c r="B73" s="59"/>
      <c r="C73" s="59"/>
      <c r="D73" s="59"/>
      <c r="E73" s="84">
        <f>E77</f>
        <v>18427.7</v>
      </c>
      <c r="F73" s="84">
        <f>F77</f>
        <v>20525.2</v>
      </c>
      <c r="G73" s="84">
        <f>G77</f>
        <v>20525.2</v>
      </c>
    </row>
    <row r="74" spans="1:7" s="62" customFormat="1" x14ac:dyDescent="0.25">
      <c r="A74" s="63" t="s">
        <v>85</v>
      </c>
      <c r="B74" s="64"/>
      <c r="C74" s="22"/>
      <c r="D74" s="64"/>
      <c r="E74" s="64"/>
      <c r="F74" s="64"/>
      <c r="G74" s="67"/>
    </row>
    <row r="75" spans="1:7" s="62" customFormat="1" x14ac:dyDescent="0.25">
      <c r="A75" s="63" t="s">
        <v>82</v>
      </c>
      <c r="B75" s="64"/>
      <c r="C75" s="64"/>
      <c r="D75" s="64"/>
      <c r="E75" s="64"/>
      <c r="F75" s="64"/>
      <c r="G75" s="67"/>
    </row>
    <row r="76" spans="1:7" s="62" customFormat="1" x14ac:dyDescent="0.25">
      <c r="A76" s="63" t="s">
        <v>83</v>
      </c>
      <c r="B76" s="64"/>
      <c r="C76" s="64"/>
      <c r="D76" s="64"/>
      <c r="E76" s="68"/>
      <c r="F76" s="68"/>
      <c r="G76" s="69"/>
    </row>
    <row r="77" spans="1:7" s="62" customFormat="1" ht="24.6" thickBot="1" x14ac:dyDescent="0.3">
      <c r="A77" s="79" t="s">
        <v>86</v>
      </c>
      <c r="B77" s="64" t="s">
        <v>64</v>
      </c>
      <c r="C77" s="80">
        <v>155121</v>
      </c>
      <c r="D77" s="80">
        <v>155191</v>
      </c>
      <c r="E77" s="81">
        <v>18427.7</v>
      </c>
      <c r="F77" s="81">
        <v>20525.2</v>
      </c>
      <c r="G77" s="81">
        <v>20525.2</v>
      </c>
    </row>
    <row r="78" spans="1:7" s="62" customFormat="1" ht="24" x14ac:dyDescent="0.25">
      <c r="A78" s="58" t="s">
        <v>174</v>
      </c>
      <c r="B78" s="59"/>
      <c r="C78" s="59"/>
      <c r="D78" s="59"/>
      <c r="E78" s="87">
        <f>E82+E83</f>
        <v>555.29999999999995</v>
      </c>
      <c r="F78" s="87">
        <f>F82+F83</f>
        <v>555.29999999999995</v>
      </c>
      <c r="G78" s="87">
        <f>G82+G83</f>
        <v>555.29999999999995</v>
      </c>
    </row>
    <row r="79" spans="1:7" s="62" customFormat="1" x14ac:dyDescent="0.25">
      <c r="A79" s="63" t="s">
        <v>87</v>
      </c>
      <c r="B79" s="64"/>
      <c r="C79" s="22"/>
      <c r="D79" s="64"/>
      <c r="E79" s="64"/>
      <c r="F79" s="64"/>
      <c r="G79" s="67"/>
    </row>
    <row r="80" spans="1:7" s="62" customFormat="1" x14ac:dyDescent="0.25">
      <c r="A80" s="63" t="s">
        <v>82</v>
      </c>
      <c r="B80" s="64"/>
      <c r="C80" s="64"/>
      <c r="D80" s="64"/>
      <c r="E80" s="64"/>
      <c r="F80" s="64"/>
      <c r="G80" s="67"/>
    </row>
    <row r="81" spans="1:7" s="62" customFormat="1" x14ac:dyDescent="0.25">
      <c r="A81" s="63" t="s">
        <v>83</v>
      </c>
      <c r="B81" s="64"/>
      <c r="C81" s="64"/>
      <c r="D81" s="64"/>
      <c r="E81" s="68"/>
      <c r="F81" s="68"/>
      <c r="G81" s="69"/>
    </row>
    <row r="82" spans="1:7" s="62" customFormat="1" ht="12.6" thickBot="1" x14ac:dyDescent="0.3">
      <c r="A82" s="79" t="s">
        <v>175</v>
      </c>
      <c r="B82" s="64" t="s">
        <v>64</v>
      </c>
      <c r="C82" s="88">
        <v>12</v>
      </c>
      <c r="D82" s="88">
        <v>12</v>
      </c>
      <c r="E82" s="89">
        <v>471.5</v>
      </c>
      <c r="F82" s="89">
        <v>471.5</v>
      </c>
      <c r="G82" s="89">
        <v>471.5</v>
      </c>
    </row>
    <row r="83" spans="1:7" s="62" customFormat="1" ht="24.6" thickBot="1" x14ac:dyDescent="0.3">
      <c r="A83" s="79" t="s">
        <v>176</v>
      </c>
      <c r="B83" s="64" t="s">
        <v>64</v>
      </c>
      <c r="C83" s="80">
        <v>6</v>
      </c>
      <c r="D83" s="80">
        <v>6</v>
      </c>
      <c r="E83" s="81">
        <v>83.8</v>
      </c>
      <c r="F83" s="81">
        <v>83.8</v>
      </c>
      <c r="G83" s="81">
        <v>83.8</v>
      </c>
    </row>
    <row r="84" spans="1:7" s="62" customFormat="1" ht="24" x14ac:dyDescent="0.25">
      <c r="A84" s="58" t="s">
        <v>177</v>
      </c>
      <c r="B84" s="59"/>
      <c r="C84" s="59"/>
      <c r="D84" s="59"/>
      <c r="E84" s="87">
        <f>E88+E89</f>
        <v>4013.9</v>
      </c>
      <c r="F84" s="87">
        <f>F88+F89</f>
        <v>4781.3</v>
      </c>
      <c r="G84" s="87">
        <f>G88+G89</f>
        <v>4781.3</v>
      </c>
    </row>
    <row r="85" spans="1:7" s="62" customFormat="1" x14ac:dyDescent="0.25">
      <c r="A85" s="63" t="s">
        <v>63</v>
      </c>
      <c r="B85" s="64"/>
      <c r="C85" s="22"/>
      <c r="D85" s="64"/>
      <c r="E85" s="64"/>
      <c r="F85" s="64"/>
      <c r="G85" s="67"/>
    </row>
    <row r="86" spans="1:7" s="62" customFormat="1" x14ac:dyDescent="0.25">
      <c r="A86" s="63" t="s">
        <v>82</v>
      </c>
      <c r="B86" s="64"/>
      <c r="C86" s="64"/>
      <c r="D86" s="64"/>
      <c r="E86" s="64"/>
      <c r="F86" s="64"/>
      <c r="G86" s="67"/>
    </row>
    <row r="87" spans="1:7" s="62" customFormat="1" x14ac:dyDescent="0.25">
      <c r="A87" s="63" t="s">
        <v>83</v>
      </c>
      <c r="B87" s="64"/>
      <c r="C87" s="64"/>
      <c r="D87" s="64"/>
      <c r="E87" s="68"/>
      <c r="F87" s="68"/>
      <c r="G87" s="69"/>
    </row>
    <row r="88" spans="1:7" s="62" customFormat="1" ht="12.6" thickBot="1" x14ac:dyDescent="0.3">
      <c r="A88" s="79" t="s">
        <v>178</v>
      </c>
      <c r="B88" s="88"/>
      <c r="C88" s="88">
        <v>6</v>
      </c>
      <c r="D88" s="88">
        <v>6</v>
      </c>
      <c r="E88" s="89">
        <v>478.1</v>
      </c>
      <c r="F88" s="89">
        <v>1245.5</v>
      </c>
      <c r="G88" s="89">
        <v>1245.5</v>
      </c>
    </row>
    <row r="89" spans="1:7" s="62" customFormat="1" ht="12.6" thickBot="1" x14ac:dyDescent="0.3">
      <c r="A89" s="79" t="s">
        <v>179</v>
      </c>
      <c r="B89" s="64" t="s">
        <v>64</v>
      </c>
      <c r="C89" s="80">
        <v>1800</v>
      </c>
      <c r="D89" s="80">
        <v>1866</v>
      </c>
      <c r="E89" s="81">
        <v>3535.8</v>
      </c>
      <c r="F89" s="81">
        <v>3535.8</v>
      </c>
      <c r="G89" s="81">
        <v>3535.8</v>
      </c>
    </row>
    <row r="90" spans="1:7" s="62" customFormat="1" ht="24" x14ac:dyDescent="0.25">
      <c r="A90" s="58" t="s">
        <v>180</v>
      </c>
      <c r="B90" s="59"/>
      <c r="C90" s="59"/>
      <c r="D90" s="59"/>
      <c r="E90" s="84">
        <f>E94</f>
        <v>975</v>
      </c>
      <c r="F90" s="84">
        <f>F94</f>
        <v>975</v>
      </c>
      <c r="G90" s="84">
        <f>G94</f>
        <v>975</v>
      </c>
    </row>
    <row r="91" spans="1:7" s="62" customFormat="1" x14ac:dyDescent="0.25">
      <c r="A91" s="63" t="s">
        <v>85</v>
      </c>
      <c r="B91" s="64"/>
      <c r="C91" s="22"/>
      <c r="D91" s="64"/>
      <c r="E91" s="64"/>
      <c r="F91" s="64"/>
      <c r="G91" s="67"/>
    </row>
    <row r="92" spans="1:7" s="62" customFormat="1" x14ac:dyDescent="0.25">
      <c r="A92" s="63" t="s">
        <v>82</v>
      </c>
      <c r="B92" s="64"/>
      <c r="C92" s="64"/>
      <c r="D92" s="64"/>
      <c r="E92" s="64"/>
      <c r="F92" s="64"/>
      <c r="G92" s="67"/>
    </row>
    <row r="93" spans="1:7" s="62" customFormat="1" x14ac:dyDescent="0.25">
      <c r="A93" s="63" t="s">
        <v>83</v>
      </c>
      <c r="B93" s="64"/>
      <c r="C93" s="64"/>
      <c r="D93" s="64"/>
      <c r="E93" s="68"/>
      <c r="F93" s="68"/>
      <c r="G93" s="69"/>
    </row>
    <row r="94" spans="1:7" s="62" customFormat="1" ht="24.6" thickBot="1" x14ac:dyDescent="0.3">
      <c r="A94" s="79" t="s">
        <v>181</v>
      </c>
      <c r="B94" s="64" t="s">
        <v>64</v>
      </c>
      <c r="C94" s="80">
        <v>40</v>
      </c>
      <c r="D94" s="80">
        <v>40</v>
      </c>
      <c r="E94" s="81">
        <v>975</v>
      </c>
      <c r="F94" s="81">
        <v>975</v>
      </c>
      <c r="G94" s="82">
        <v>975</v>
      </c>
    </row>
    <row r="95" spans="1:7" s="62" customFormat="1" ht="45.6" x14ac:dyDescent="0.25">
      <c r="A95" s="72" t="s">
        <v>88</v>
      </c>
      <c r="B95" s="59"/>
      <c r="C95" s="59"/>
      <c r="D95" s="59"/>
      <c r="E95" s="61">
        <f>E99+E104</f>
        <v>2995</v>
      </c>
      <c r="F95" s="90">
        <v>2995</v>
      </c>
      <c r="G95" s="91">
        <v>2995</v>
      </c>
    </row>
    <row r="96" spans="1:7" s="62" customFormat="1" ht="13.8" x14ac:dyDescent="0.25">
      <c r="A96" s="63" t="s">
        <v>89</v>
      </c>
      <c r="B96" s="64"/>
      <c r="C96" s="22"/>
      <c r="D96" s="64"/>
      <c r="E96" s="74"/>
      <c r="F96" s="74"/>
      <c r="G96" s="74"/>
    </row>
    <row r="97" spans="1:11" s="62" customFormat="1" ht="24" x14ac:dyDescent="0.25">
      <c r="A97" s="63" t="s">
        <v>90</v>
      </c>
      <c r="B97" s="64"/>
      <c r="C97" s="64"/>
      <c r="D97" s="64"/>
      <c r="E97" s="64"/>
      <c r="F97" s="64"/>
      <c r="G97" s="67"/>
    </row>
    <row r="98" spans="1:11" s="62" customFormat="1" ht="24" x14ac:dyDescent="0.25">
      <c r="A98" s="63" t="s">
        <v>91</v>
      </c>
      <c r="B98" s="64"/>
      <c r="C98" s="64"/>
      <c r="D98" s="64"/>
      <c r="E98" s="68"/>
      <c r="F98" s="68"/>
      <c r="G98" s="69"/>
    </row>
    <row r="99" spans="1:11" s="62" customFormat="1" ht="36.6" thickBot="1" x14ac:dyDescent="0.3">
      <c r="A99" s="79" t="s">
        <v>92</v>
      </c>
      <c r="B99" s="64" t="s">
        <v>64</v>
      </c>
      <c r="C99" s="80">
        <v>10</v>
      </c>
      <c r="D99" s="80">
        <v>10</v>
      </c>
      <c r="E99" s="81">
        <v>2000</v>
      </c>
      <c r="F99" s="81">
        <v>2000</v>
      </c>
      <c r="G99" s="82">
        <v>2000</v>
      </c>
    </row>
    <row r="100" spans="1:11" s="62" customFormat="1" ht="24" x14ac:dyDescent="0.25">
      <c r="A100" s="58" t="s">
        <v>182</v>
      </c>
      <c r="B100" s="59"/>
      <c r="C100" s="59"/>
      <c r="D100" s="59"/>
      <c r="E100" s="59"/>
      <c r="F100" s="59"/>
      <c r="G100" s="92"/>
    </row>
    <row r="101" spans="1:11" s="62" customFormat="1" x14ac:dyDescent="0.25">
      <c r="A101" s="63" t="s">
        <v>63</v>
      </c>
      <c r="B101" s="64"/>
      <c r="C101" s="22"/>
      <c r="D101" s="22"/>
      <c r="E101" s="64"/>
      <c r="F101" s="64"/>
      <c r="G101" s="67"/>
    </row>
    <row r="102" spans="1:11" s="62" customFormat="1" ht="24" x14ac:dyDescent="0.25">
      <c r="A102" s="63" t="s">
        <v>90</v>
      </c>
      <c r="B102" s="64"/>
      <c r="C102" s="64"/>
      <c r="D102" s="64"/>
      <c r="E102" s="64"/>
      <c r="F102" s="64"/>
      <c r="G102" s="67"/>
    </row>
    <row r="103" spans="1:11" s="62" customFormat="1" ht="24" x14ac:dyDescent="0.25">
      <c r="A103" s="63" t="s">
        <v>91</v>
      </c>
      <c r="B103" s="64"/>
      <c r="C103" s="64"/>
      <c r="D103" s="64"/>
      <c r="E103" s="23"/>
      <c r="F103" s="23"/>
      <c r="G103" s="24"/>
    </row>
    <row r="104" spans="1:11" s="62" customFormat="1" ht="12.6" thickBot="1" x14ac:dyDescent="0.3">
      <c r="A104" s="79" t="s">
        <v>162</v>
      </c>
      <c r="B104" s="64" t="s">
        <v>64</v>
      </c>
      <c r="C104" s="22">
        <v>67</v>
      </c>
      <c r="D104" s="22">
        <v>67</v>
      </c>
      <c r="E104" s="25">
        <v>995</v>
      </c>
      <c r="F104" s="25">
        <v>995</v>
      </c>
      <c r="G104" s="26">
        <v>995</v>
      </c>
    </row>
    <row r="105" spans="1:11" x14ac:dyDescent="0.25">
      <c r="A105" s="93"/>
      <c r="B105" s="93"/>
      <c r="C105" s="93"/>
      <c r="D105" s="93"/>
      <c r="E105" s="93"/>
      <c r="F105" s="93"/>
      <c r="G105" s="93"/>
    </row>
    <row r="106" spans="1:11" x14ac:dyDescent="0.25">
      <c r="K106" s="94"/>
    </row>
    <row r="107" spans="1:11" x14ac:dyDescent="0.25">
      <c r="A107" s="95" t="s">
        <v>183</v>
      </c>
      <c r="D107" s="95" t="s">
        <v>184</v>
      </c>
    </row>
    <row r="109" spans="1:11" x14ac:dyDescent="0.25">
      <c r="A109" s="96" t="s">
        <v>185</v>
      </c>
    </row>
    <row r="110" spans="1:11" x14ac:dyDescent="0.25">
      <c r="A110" s="96" t="s">
        <v>186</v>
      </c>
      <c r="D110" s="96" t="s">
        <v>187</v>
      </c>
    </row>
    <row r="112" spans="1:11" x14ac:dyDescent="0.25">
      <c r="A112" s="49" t="s">
        <v>188</v>
      </c>
    </row>
    <row r="113" spans="1:6" x14ac:dyDescent="0.25">
      <c r="A113" s="49" t="s">
        <v>189</v>
      </c>
      <c r="D113" s="49" t="s">
        <v>190</v>
      </c>
    </row>
    <row r="114" spans="1:6" ht="33.75" customHeight="1" x14ac:dyDescent="0.25"/>
    <row r="116" spans="1:6" ht="17.25" customHeight="1" x14ac:dyDescent="0.25"/>
    <row r="118" spans="1:6" x14ac:dyDescent="0.25">
      <c r="A118" s="95" t="s">
        <v>191</v>
      </c>
      <c r="D118" s="97"/>
      <c r="E118" s="97"/>
      <c r="F118" s="97"/>
    </row>
  </sheetData>
  <mergeCells count="5">
    <mergeCell ref="A1:G1"/>
    <mergeCell ref="A2:A3"/>
    <mergeCell ref="B2:B3"/>
    <mergeCell ref="C2:D2"/>
    <mergeCell ref="E2:G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4"/>
  <sheetViews>
    <sheetView topLeftCell="A13" workbookViewId="0">
      <selection activeCell="D31" sqref="D31"/>
    </sheetView>
  </sheetViews>
  <sheetFormatPr defaultRowHeight="14.4" x14ac:dyDescent="0.3"/>
  <cols>
    <col min="1" max="1" width="27.6640625" customWidth="1"/>
    <col min="2" max="2" width="11.33203125" customWidth="1"/>
    <col min="3" max="3" width="10.5546875" customWidth="1"/>
    <col min="4" max="4" width="11.44140625" customWidth="1"/>
    <col min="5" max="5" width="16.109375" customWidth="1"/>
    <col min="6" max="6" width="15.88671875" customWidth="1"/>
    <col min="7" max="7" width="17" customWidth="1"/>
    <col min="8" max="8" width="22.109375" hidden="1" customWidth="1"/>
  </cols>
  <sheetData>
    <row r="2" spans="1:11" x14ac:dyDescent="0.3">
      <c r="A2" s="98" t="s">
        <v>93</v>
      </c>
    </row>
    <row r="3" spans="1:11" ht="15.6" x14ac:dyDescent="0.3">
      <c r="A3" s="27"/>
    </row>
    <row r="4" spans="1:11" ht="156.75" customHeight="1" x14ac:dyDescent="0.3">
      <c r="A4" s="150" t="s">
        <v>50</v>
      </c>
      <c r="B4" s="150" t="s">
        <v>2</v>
      </c>
      <c r="C4" s="150" t="s">
        <v>51</v>
      </c>
      <c r="D4" s="150"/>
      <c r="E4" s="150" t="s">
        <v>52</v>
      </c>
      <c r="F4" s="150"/>
      <c r="G4" s="150"/>
    </row>
    <row r="5" spans="1:11" ht="78" x14ac:dyDescent="0.3">
      <c r="A5" s="150"/>
      <c r="B5" s="150"/>
      <c r="C5" s="47" t="s">
        <v>5</v>
      </c>
      <c r="D5" s="47" t="s">
        <v>6</v>
      </c>
      <c r="E5" s="47" t="s">
        <v>53</v>
      </c>
      <c r="F5" s="47" t="s">
        <v>54</v>
      </c>
      <c r="G5" s="47" t="s">
        <v>55</v>
      </c>
    </row>
    <row r="6" spans="1:11" ht="15.6" x14ac:dyDescent="0.3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</row>
    <row r="7" spans="1:11" ht="46.8" x14ac:dyDescent="0.3">
      <c r="A7" s="47" t="s">
        <v>94</v>
      </c>
      <c r="B7" s="150"/>
      <c r="C7" s="150"/>
      <c r="D7" s="150"/>
      <c r="E7" s="150"/>
      <c r="F7" s="150"/>
      <c r="G7" s="150"/>
    </row>
    <row r="8" spans="1:11" ht="46.8" x14ac:dyDescent="0.3">
      <c r="A8" s="47" t="s">
        <v>95</v>
      </c>
      <c r="B8" s="150"/>
      <c r="C8" s="150"/>
      <c r="D8" s="150"/>
      <c r="E8" s="150"/>
      <c r="F8" s="150"/>
      <c r="G8" s="150"/>
    </row>
    <row r="9" spans="1:11" ht="109.2" x14ac:dyDescent="0.3">
      <c r="A9" s="47" t="s">
        <v>96</v>
      </c>
      <c r="B9" s="28" t="s">
        <v>97</v>
      </c>
      <c r="C9" s="28">
        <v>106</v>
      </c>
      <c r="D9" s="28">
        <v>133</v>
      </c>
      <c r="E9" s="28">
        <v>1853.9</v>
      </c>
      <c r="F9" s="28">
        <v>1928.5</v>
      </c>
      <c r="G9" s="28">
        <v>1928.5</v>
      </c>
      <c r="H9" t="s">
        <v>98</v>
      </c>
    </row>
    <row r="10" spans="1:11" ht="46.8" x14ac:dyDescent="0.3">
      <c r="A10" s="47" t="s">
        <v>192</v>
      </c>
      <c r="B10" s="149"/>
      <c r="C10" s="149"/>
      <c r="D10" s="149"/>
      <c r="E10" s="149"/>
      <c r="F10" s="149"/>
      <c r="G10" s="149"/>
    </row>
    <row r="11" spans="1:11" ht="46.8" x14ac:dyDescent="0.3">
      <c r="A11" s="47" t="s">
        <v>193</v>
      </c>
      <c r="B11" s="149"/>
      <c r="C11" s="149"/>
      <c r="D11" s="149"/>
      <c r="E11" s="149"/>
      <c r="F11" s="149"/>
      <c r="G11" s="149"/>
    </row>
    <row r="12" spans="1:11" ht="78" x14ac:dyDescent="0.3">
      <c r="A12" s="47" t="s">
        <v>99</v>
      </c>
      <c r="B12" s="28" t="s">
        <v>100</v>
      </c>
      <c r="C12" s="29">
        <v>10358.5</v>
      </c>
      <c r="D12" s="29">
        <v>10478.200000000001</v>
      </c>
      <c r="E12" s="30">
        <v>1390.4</v>
      </c>
      <c r="F12" s="30">
        <v>3282</v>
      </c>
      <c r="G12" s="30">
        <v>3282</v>
      </c>
      <c r="H12" t="s">
        <v>101</v>
      </c>
    </row>
    <row r="13" spans="1:11" ht="78" x14ac:dyDescent="0.3">
      <c r="A13" s="47" t="s">
        <v>102</v>
      </c>
      <c r="B13" s="28" t="s">
        <v>103</v>
      </c>
      <c r="C13" s="29">
        <v>1033</v>
      </c>
      <c r="D13" s="29">
        <v>1028</v>
      </c>
      <c r="E13" s="30">
        <v>41202.300000000003</v>
      </c>
      <c r="F13" s="30">
        <v>53536.9</v>
      </c>
      <c r="G13" s="30">
        <v>53536.9</v>
      </c>
      <c r="H13" t="s">
        <v>104</v>
      </c>
      <c r="K13" s="31"/>
    </row>
    <row r="14" spans="1:11" ht="78" x14ac:dyDescent="0.3">
      <c r="A14" s="47" t="s">
        <v>105</v>
      </c>
      <c r="B14" s="28" t="s">
        <v>103</v>
      </c>
      <c r="C14" s="29">
        <v>26</v>
      </c>
      <c r="D14" s="29">
        <v>29</v>
      </c>
      <c r="E14" s="30">
        <v>900</v>
      </c>
      <c r="F14" s="30">
        <v>950</v>
      </c>
      <c r="G14" s="30">
        <v>950</v>
      </c>
      <c r="H14" t="s">
        <v>106</v>
      </c>
    </row>
    <row r="15" spans="1:11" ht="93.6" x14ac:dyDescent="0.3">
      <c r="A15" s="47" t="s">
        <v>107</v>
      </c>
      <c r="B15" s="47" t="s">
        <v>103</v>
      </c>
      <c r="C15" s="48">
        <v>36</v>
      </c>
      <c r="D15" s="48">
        <v>33</v>
      </c>
      <c r="E15" s="32">
        <v>1000</v>
      </c>
      <c r="F15" s="32">
        <v>1100</v>
      </c>
      <c r="G15" s="32">
        <v>1100</v>
      </c>
      <c r="H15" t="s">
        <v>108</v>
      </c>
      <c r="J15" s="31">
        <f>G14+G13+G12+G9</f>
        <v>59697.4</v>
      </c>
    </row>
    <row r="16" spans="1:11" hidden="1" x14ac:dyDescent="0.3">
      <c r="E16">
        <f>E15+E14+E13+E12+E9</f>
        <v>46346.600000000006</v>
      </c>
      <c r="F16">
        <f t="shared" ref="F16:G16" si="0">F15+F14+F13+F12+F9</f>
        <v>60797.4</v>
      </c>
      <c r="G16">
        <f t="shared" si="0"/>
        <v>60797.4</v>
      </c>
    </row>
    <row r="18" spans="5:7" x14ac:dyDescent="0.3">
      <c r="E18" s="33"/>
      <c r="F18" s="33"/>
      <c r="G18" s="33"/>
    </row>
    <row r="19" spans="5:7" x14ac:dyDescent="0.3">
      <c r="E19" s="33"/>
      <c r="F19" s="33"/>
      <c r="G19" s="33"/>
    </row>
    <row r="20" spans="5:7" x14ac:dyDescent="0.3">
      <c r="E20" s="33"/>
      <c r="F20" s="33"/>
      <c r="G20" s="33"/>
    </row>
    <row r="21" spans="5:7" x14ac:dyDescent="0.3">
      <c r="E21" s="33"/>
      <c r="F21" s="33"/>
      <c r="G21" s="33"/>
    </row>
    <row r="22" spans="5:7" x14ac:dyDescent="0.3">
      <c r="E22" s="33"/>
      <c r="F22" s="33"/>
      <c r="G22" s="33"/>
    </row>
    <row r="23" spans="5:7" x14ac:dyDescent="0.3">
      <c r="E23" s="33"/>
      <c r="F23" s="33"/>
      <c r="G23" s="33"/>
    </row>
    <row r="24" spans="5:7" x14ac:dyDescent="0.3">
      <c r="E24" s="33"/>
      <c r="F24" s="33"/>
      <c r="G24" s="33"/>
    </row>
  </sheetData>
  <mergeCells count="8">
    <mergeCell ref="B10:G10"/>
    <mergeCell ref="B11:G11"/>
    <mergeCell ref="B8:G8"/>
    <mergeCell ref="A4:A5"/>
    <mergeCell ref="B4:B5"/>
    <mergeCell ref="C4:D4"/>
    <mergeCell ref="E4:G4"/>
    <mergeCell ref="B7:G7"/>
  </mergeCells>
  <hyperlinks>
    <hyperlink ref="A2" r:id="rId1" display="consultantplus://offline/ref=81C534AC1618B38338B7138DDEB14344F59B417381706259B468524054C32ECBB30FCA5546109B5D4A4FB36DK0O"/>
  </hyperlinks>
  <pageMargins left="0.7" right="0.7" top="0.75" bottom="0.75" header="0.3" footer="0.3"/>
  <pageSetup paperSize="9" orientation="portrait" horizontalDpi="180" verticalDpi="18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A3" sqref="A3:F3"/>
    </sheetView>
  </sheetViews>
  <sheetFormatPr defaultRowHeight="14.4" x14ac:dyDescent="0.3"/>
  <cols>
    <col min="1" max="1" width="65.44140625" customWidth="1"/>
    <col min="2" max="2" width="11.33203125" customWidth="1"/>
    <col min="3" max="3" width="7.6640625" customWidth="1"/>
    <col min="4" max="4" width="10.44140625" customWidth="1"/>
    <col min="5" max="5" width="10.109375" customWidth="1"/>
    <col min="6" max="6" width="13.109375" customWidth="1"/>
    <col min="7" max="7" width="13.33203125" customWidth="1"/>
  </cols>
  <sheetData>
    <row r="1" spans="1:7" ht="65.25" customHeight="1" x14ac:dyDescent="0.3">
      <c r="D1" s="157" t="s">
        <v>197</v>
      </c>
      <c r="E1" s="158"/>
      <c r="F1" s="158"/>
      <c r="G1" s="158"/>
    </row>
    <row r="3" spans="1:7" ht="32.25" customHeight="1" x14ac:dyDescent="0.3">
      <c r="A3" s="151" t="s">
        <v>198</v>
      </c>
      <c r="B3" s="151"/>
      <c r="C3" s="151"/>
      <c r="D3" s="151"/>
      <c r="E3" s="151"/>
      <c r="F3" s="151"/>
    </row>
    <row r="4" spans="1:7" ht="15.6" x14ac:dyDescent="0.3">
      <c r="A4" s="27"/>
    </row>
    <row r="5" spans="1:7" ht="132.75" customHeight="1" x14ac:dyDescent="0.3">
      <c r="A5" s="152" t="s">
        <v>50</v>
      </c>
      <c r="B5" s="152" t="s">
        <v>2</v>
      </c>
      <c r="C5" s="152" t="s">
        <v>51</v>
      </c>
      <c r="D5" s="152"/>
      <c r="E5" s="152" t="s">
        <v>52</v>
      </c>
      <c r="F5" s="152"/>
      <c r="G5" s="152"/>
    </row>
    <row r="6" spans="1:7" ht="124.8" x14ac:dyDescent="0.3">
      <c r="A6" s="152"/>
      <c r="B6" s="152"/>
      <c r="C6" s="101" t="s">
        <v>5</v>
      </c>
      <c r="D6" s="101" t="s">
        <v>6</v>
      </c>
      <c r="E6" s="101" t="s">
        <v>53</v>
      </c>
      <c r="F6" s="101" t="s">
        <v>54</v>
      </c>
      <c r="G6" s="101" t="s">
        <v>55</v>
      </c>
    </row>
    <row r="7" spans="1:7" ht="26.25" customHeight="1" x14ac:dyDescent="0.3">
      <c r="A7" s="101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</row>
    <row r="8" spans="1:7" ht="26.25" customHeight="1" x14ac:dyDescent="0.3">
      <c r="A8" s="34" t="s">
        <v>109</v>
      </c>
      <c r="B8" s="152"/>
      <c r="C8" s="152"/>
      <c r="D8" s="152"/>
      <c r="E8" s="35"/>
      <c r="F8" s="35"/>
      <c r="G8" s="35"/>
    </row>
    <row r="9" spans="1:7" ht="23.25" customHeight="1" x14ac:dyDescent="0.3">
      <c r="A9" s="34" t="s">
        <v>110</v>
      </c>
      <c r="B9" s="153"/>
      <c r="C9" s="153"/>
      <c r="D9" s="153"/>
      <c r="E9" s="154">
        <v>119219.2</v>
      </c>
      <c r="F9" s="154">
        <v>180269.2</v>
      </c>
      <c r="G9" s="154">
        <v>179679.1</v>
      </c>
    </row>
    <row r="10" spans="1:7" x14ac:dyDescent="0.3">
      <c r="A10" s="36" t="s">
        <v>111</v>
      </c>
      <c r="B10" s="100" t="s">
        <v>64</v>
      </c>
      <c r="C10" s="153"/>
      <c r="D10" s="153"/>
      <c r="E10" s="154"/>
      <c r="F10" s="154"/>
      <c r="G10" s="154"/>
    </row>
    <row r="11" spans="1:7" ht="26.4" x14ac:dyDescent="0.3">
      <c r="A11" s="37" t="s">
        <v>112</v>
      </c>
      <c r="B11" s="100" t="s">
        <v>64</v>
      </c>
      <c r="C11" s="38">
        <v>10</v>
      </c>
      <c r="D11" s="39">
        <v>10</v>
      </c>
      <c r="E11" s="154"/>
      <c r="F11" s="154"/>
      <c r="G11" s="154"/>
    </row>
    <row r="12" spans="1:7" x14ac:dyDescent="0.3">
      <c r="A12" s="36" t="s">
        <v>113</v>
      </c>
      <c r="B12" s="100" t="s">
        <v>114</v>
      </c>
      <c r="C12" s="38"/>
      <c r="D12" s="38"/>
      <c r="E12" s="154"/>
      <c r="F12" s="154"/>
      <c r="G12" s="154"/>
    </row>
    <row r="13" spans="1:7" ht="34.5" customHeight="1" x14ac:dyDescent="0.3">
      <c r="A13" s="37" t="s">
        <v>112</v>
      </c>
      <c r="B13" s="100" t="s">
        <v>114</v>
      </c>
      <c r="C13" s="38">
        <v>41478</v>
      </c>
      <c r="D13" s="39">
        <v>41478</v>
      </c>
      <c r="E13" s="154"/>
      <c r="F13" s="154"/>
      <c r="G13" s="154"/>
    </row>
    <row r="14" spans="1:7" x14ac:dyDescent="0.3">
      <c r="A14" s="36" t="s">
        <v>115</v>
      </c>
      <c r="B14" s="100" t="s">
        <v>114</v>
      </c>
      <c r="C14" s="153"/>
      <c r="D14" s="153"/>
      <c r="E14" s="154"/>
      <c r="F14" s="154"/>
      <c r="G14" s="154"/>
    </row>
    <row r="15" spans="1:7" ht="26.4" x14ac:dyDescent="0.3">
      <c r="A15" s="37" t="s">
        <v>112</v>
      </c>
      <c r="B15" s="100" t="s">
        <v>114</v>
      </c>
      <c r="C15" s="38">
        <v>26231</v>
      </c>
      <c r="D15" s="39">
        <v>26231</v>
      </c>
      <c r="E15" s="154"/>
      <c r="F15" s="154"/>
      <c r="G15" s="154"/>
    </row>
    <row r="16" spans="1:7" x14ac:dyDescent="0.3">
      <c r="A16" s="36" t="s">
        <v>116</v>
      </c>
      <c r="B16" s="100" t="s">
        <v>64</v>
      </c>
      <c r="C16" s="153"/>
      <c r="D16" s="153"/>
      <c r="E16" s="154"/>
      <c r="F16" s="154"/>
      <c r="G16" s="154"/>
    </row>
    <row r="17" spans="1:7" ht="26.4" x14ac:dyDescent="0.3">
      <c r="A17" s="37" t="s">
        <v>112</v>
      </c>
      <c r="B17" s="100" t="s">
        <v>64</v>
      </c>
      <c r="C17" s="38">
        <v>80</v>
      </c>
      <c r="D17" s="39">
        <v>80</v>
      </c>
      <c r="E17" s="154"/>
      <c r="F17" s="154"/>
      <c r="G17" s="154"/>
    </row>
    <row r="18" spans="1:7" x14ac:dyDescent="0.3">
      <c r="A18" s="36" t="s">
        <v>117</v>
      </c>
      <c r="B18" s="100" t="s">
        <v>64</v>
      </c>
      <c r="C18" s="153"/>
      <c r="D18" s="153"/>
      <c r="E18" s="154"/>
      <c r="F18" s="154"/>
      <c r="G18" s="154"/>
    </row>
    <row r="19" spans="1:7" ht="26.4" x14ac:dyDescent="0.3">
      <c r="A19" s="37" t="s">
        <v>112</v>
      </c>
      <c r="B19" s="100" t="s">
        <v>64</v>
      </c>
      <c r="C19" s="40">
        <v>1</v>
      </c>
      <c r="D19" s="41">
        <v>1</v>
      </c>
      <c r="E19" s="154"/>
      <c r="F19" s="154"/>
      <c r="G19" s="154"/>
    </row>
    <row r="20" spans="1:7" ht="30.75" customHeight="1" x14ac:dyDescent="0.3">
      <c r="A20" s="34" t="s">
        <v>118</v>
      </c>
      <c r="B20" s="155"/>
      <c r="C20" s="155"/>
      <c r="D20" s="155"/>
      <c r="E20" s="154"/>
      <c r="F20" s="154"/>
      <c r="G20" s="154"/>
    </row>
    <row r="21" spans="1:7" x14ac:dyDescent="0.3">
      <c r="A21" s="36" t="s">
        <v>119</v>
      </c>
      <c r="B21" s="100" t="s">
        <v>114</v>
      </c>
      <c r="C21" s="153"/>
      <c r="D21" s="153"/>
      <c r="E21" s="154"/>
      <c r="F21" s="154"/>
      <c r="G21" s="154"/>
    </row>
    <row r="22" spans="1:7" ht="26.4" x14ac:dyDescent="0.3">
      <c r="A22" s="37" t="s">
        <v>120</v>
      </c>
      <c r="B22" s="100" t="s">
        <v>114</v>
      </c>
      <c r="C22" s="38">
        <v>40000</v>
      </c>
      <c r="D22" s="39">
        <v>40000</v>
      </c>
      <c r="E22" s="154"/>
      <c r="F22" s="154"/>
      <c r="G22" s="154"/>
    </row>
    <row r="23" spans="1:7" x14ac:dyDescent="0.3">
      <c r="A23" s="36" t="s">
        <v>121</v>
      </c>
      <c r="B23" s="100" t="s">
        <v>122</v>
      </c>
      <c r="C23" s="153"/>
      <c r="D23" s="153"/>
      <c r="E23" s="154"/>
      <c r="F23" s="154"/>
      <c r="G23" s="154"/>
    </row>
    <row r="24" spans="1:7" ht="26.4" x14ac:dyDescent="0.3">
      <c r="A24" s="37" t="s">
        <v>120</v>
      </c>
      <c r="B24" s="100" t="s">
        <v>114</v>
      </c>
      <c r="C24" s="38">
        <v>74000</v>
      </c>
      <c r="D24" s="39">
        <v>74000</v>
      </c>
      <c r="E24" s="154"/>
      <c r="F24" s="154"/>
      <c r="G24" s="154"/>
    </row>
    <row r="25" spans="1:7" x14ac:dyDescent="0.3">
      <c r="A25" s="34" t="s">
        <v>123</v>
      </c>
      <c r="B25" s="100" t="s">
        <v>64</v>
      </c>
      <c r="C25" s="153"/>
      <c r="D25" s="153"/>
      <c r="E25" s="154"/>
      <c r="F25" s="154"/>
      <c r="G25" s="154"/>
    </row>
    <row r="26" spans="1:7" ht="25.5" customHeight="1" x14ac:dyDescent="0.3">
      <c r="A26" s="37" t="s">
        <v>124</v>
      </c>
      <c r="B26" s="100" t="s">
        <v>64</v>
      </c>
      <c r="C26" s="38">
        <v>30</v>
      </c>
      <c r="D26" s="39">
        <v>50</v>
      </c>
      <c r="E26" s="154"/>
      <c r="F26" s="154"/>
      <c r="G26" s="154"/>
    </row>
    <row r="27" spans="1:7" ht="25.5" customHeight="1" x14ac:dyDescent="0.3">
      <c r="A27" s="34" t="s">
        <v>125</v>
      </c>
      <c r="B27" s="100" t="s">
        <v>64</v>
      </c>
      <c r="C27" s="153"/>
      <c r="D27" s="153"/>
      <c r="E27" s="154"/>
      <c r="F27" s="154"/>
      <c r="G27" s="154"/>
    </row>
    <row r="28" spans="1:7" ht="25.5" customHeight="1" x14ac:dyDescent="0.3">
      <c r="A28" s="37" t="s">
        <v>126</v>
      </c>
      <c r="B28" s="100" t="s">
        <v>64</v>
      </c>
      <c r="C28" s="38">
        <v>1340</v>
      </c>
      <c r="D28" s="39">
        <v>930</v>
      </c>
      <c r="E28" s="154"/>
      <c r="F28" s="154"/>
      <c r="G28" s="154"/>
    </row>
    <row r="29" spans="1:7" ht="35.25" customHeight="1" x14ac:dyDescent="0.3">
      <c r="A29" s="34" t="s">
        <v>127</v>
      </c>
      <c r="B29" s="155"/>
      <c r="C29" s="155"/>
      <c r="D29" s="155"/>
      <c r="E29" s="154"/>
      <c r="F29" s="154"/>
      <c r="G29" s="154"/>
    </row>
    <row r="30" spans="1:7" x14ac:dyDescent="0.3">
      <c r="A30" s="36" t="s">
        <v>128</v>
      </c>
      <c r="B30" s="100" t="s">
        <v>129</v>
      </c>
      <c r="C30" s="153"/>
      <c r="D30" s="153"/>
      <c r="E30" s="154"/>
      <c r="F30" s="154"/>
      <c r="G30" s="154"/>
    </row>
    <row r="31" spans="1:7" ht="29.25" customHeight="1" x14ac:dyDescent="0.3">
      <c r="A31" s="37" t="s">
        <v>130</v>
      </c>
      <c r="B31" s="100" t="s">
        <v>129</v>
      </c>
      <c r="C31" s="38">
        <v>181</v>
      </c>
      <c r="D31" s="39">
        <v>201.16</v>
      </c>
      <c r="E31" s="154"/>
      <c r="F31" s="154"/>
      <c r="G31" s="154"/>
    </row>
    <row r="32" spans="1:7" ht="51" customHeight="1" x14ac:dyDescent="0.3">
      <c r="A32" s="34" t="s">
        <v>131</v>
      </c>
      <c r="B32" s="153"/>
      <c r="C32" s="153"/>
      <c r="D32" s="153"/>
      <c r="E32" s="154"/>
      <c r="F32" s="154"/>
      <c r="G32" s="154"/>
    </row>
    <row r="33" spans="1:7" ht="33.75" customHeight="1" x14ac:dyDescent="0.3">
      <c r="A33" s="36" t="s">
        <v>132</v>
      </c>
      <c r="B33" s="100" t="s">
        <v>64</v>
      </c>
      <c r="C33" s="153"/>
      <c r="D33" s="153"/>
      <c r="E33" s="154"/>
      <c r="F33" s="154"/>
      <c r="G33" s="154"/>
    </row>
    <row r="34" spans="1:7" ht="54" customHeight="1" x14ac:dyDescent="0.3">
      <c r="A34" s="37" t="s">
        <v>133</v>
      </c>
      <c r="B34" s="100" t="s">
        <v>64</v>
      </c>
      <c r="C34" s="38">
        <v>1</v>
      </c>
      <c r="D34" s="39">
        <v>1</v>
      </c>
      <c r="E34" s="154"/>
      <c r="F34" s="154"/>
      <c r="G34" s="154"/>
    </row>
    <row r="35" spans="1:7" ht="23.25" customHeight="1" x14ac:dyDescent="0.3">
      <c r="A35" s="34" t="s">
        <v>134</v>
      </c>
      <c r="B35" s="100" t="s">
        <v>135</v>
      </c>
      <c r="C35" s="153"/>
      <c r="D35" s="153"/>
      <c r="E35" s="154"/>
      <c r="F35" s="154"/>
      <c r="G35" s="154"/>
    </row>
    <row r="36" spans="1:7" ht="23.25" customHeight="1" x14ac:dyDescent="0.3">
      <c r="A36" s="37" t="s">
        <v>136</v>
      </c>
      <c r="B36" s="100" t="s">
        <v>135</v>
      </c>
      <c r="C36" s="38">
        <v>280</v>
      </c>
      <c r="D36" s="39">
        <v>261</v>
      </c>
      <c r="E36" s="154"/>
      <c r="F36" s="154"/>
      <c r="G36" s="154"/>
    </row>
    <row r="37" spans="1:7" ht="23.25" customHeight="1" x14ac:dyDescent="0.3">
      <c r="A37" s="34" t="s">
        <v>137</v>
      </c>
      <c r="B37" s="100" t="s">
        <v>135</v>
      </c>
      <c r="C37" s="153"/>
      <c r="D37" s="153"/>
      <c r="E37" s="154"/>
      <c r="F37" s="154"/>
      <c r="G37" s="154"/>
    </row>
    <row r="38" spans="1:7" ht="31.5" customHeight="1" x14ac:dyDescent="0.3">
      <c r="A38" s="37" t="s">
        <v>138</v>
      </c>
      <c r="B38" s="100" t="s">
        <v>135</v>
      </c>
      <c r="C38" s="38">
        <v>395</v>
      </c>
      <c r="D38" s="39">
        <v>412</v>
      </c>
      <c r="E38" s="154"/>
      <c r="F38" s="154"/>
      <c r="G38" s="154"/>
    </row>
    <row r="39" spans="1:7" ht="40.5" customHeight="1" x14ac:dyDescent="0.3">
      <c r="A39" s="42" t="s">
        <v>139</v>
      </c>
      <c r="B39" s="100" t="s">
        <v>140</v>
      </c>
      <c r="C39" s="153"/>
      <c r="D39" s="153"/>
      <c r="E39" s="154"/>
      <c r="F39" s="154"/>
      <c r="G39" s="154"/>
    </row>
    <row r="40" spans="1:7" ht="48" customHeight="1" x14ac:dyDescent="0.3">
      <c r="A40" s="37" t="s">
        <v>141</v>
      </c>
      <c r="B40" s="100" t="s">
        <v>140</v>
      </c>
      <c r="C40" s="38">
        <v>3.5000000000000003E-2</v>
      </c>
      <c r="D40" s="39">
        <v>3.5000000000000003E-2</v>
      </c>
      <c r="E40" s="154"/>
      <c r="F40" s="154"/>
      <c r="G40" s="154"/>
    </row>
    <row r="41" spans="1:7" ht="31.5" customHeight="1" x14ac:dyDescent="0.3">
      <c r="A41" s="42" t="s">
        <v>142</v>
      </c>
      <c r="B41" s="155"/>
      <c r="C41" s="155"/>
      <c r="D41" s="155"/>
      <c r="E41" s="43"/>
      <c r="F41" s="43"/>
      <c r="G41" s="43"/>
    </row>
    <row r="42" spans="1:7" ht="55.5" customHeight="1" x14ac:dyDescent="0.3">
      <c r="A42" s="34" t="s">
        <v>143</v>
      </c>
      <c r="B42" s="100" t="s">
        <v>64</v>
      </c>
      <c r="C42" s="153"/>
      <c r="D42" s="153"/>
      <c r="E42" s="156">
        <v>103271.1</v>
      </c>
      <c r="F42" s="154">
        <v>565539.19999999995</v>
      </c>
      <c r="G42" s="154">
        <v>517415.4</v>
      </c>
    </row>
    <row r="43" spans="1:7" ht="54" customHeight="1" x14ac:dyDescent="0.3">
      <c r="A43" s="37" t="s">
        <v>144</v>
      </c>
      <c r="B43" s="100" t="s">
        <v>64</v>
      </c>
      <c r="C43" s="38">
        <v>70</v>
      </c>
      <c r="D43" s="39">
        <v>61</v>
      </c>
      <c r="E43" s="156"/>
      <c r="F43" s="154"/>
      <c r="G43" s="154"/>
    </row>
    <row r="44" spans="1:7" ht="54.75" customHeight="1" x14ac:dyDescent="0.3">
      <c r="A44" s="34" t="s">
        <v>145</v>
      </c>
      <c r="B44" s="153"/>
      <c r="C44" s="153"/>
      <c r="D44" s="153"/>
      <c r="E44" s="156"/>
      <c r="F44" s="154"/>
      <c r="G44" s="154"/>
    </row>
    <row r="45" spans="1:7" ht="70.5" customHeight="1" x14ac:dyDescent="0.3">
      <c r="A45" s="37" t="s">
        <v>146</v>
      </c>
      <c r="B45" s="100" t="s">
        <v>64</v>
      </c>
      <c r="C45" s="38">
        <v>18</v>
      </c>
      <c r="D45" s="39">
        <v>18</v>
      </c>
      <c r="E45" s="156"/>
      <c r="F45" s="154"/>
      <c r="G45" s="154"/>
    </row>
    <row r="46" spans="1:7" ht="39.6" x14ac:dyDescent="0.3">
      <c r="A46" s="37" t="s">
        <v>146</v>
      </c>
      <c r="B46" s="100" t="s">
        <v>64</v>
      </c>
      <c r="C46" s="38">
        <v>1534</v>
      </c>
      <c r="D46" s="39">
        <v>1534</v>
      </c>
      <c r="E46" s="156"/>
      <c r="F46" s="154"/>
      <c r="G46" s="154"/>
    </row>
    <row r="47" spans="1:7" ht="41.25" customHeight="1" x14ac:dyDescent="0.3">
      <c r="A47" s="34" t="s">
        <v>147</v>
      </c>
      <c r="B47" s="44" t="s">
        <v>129</v>
      </c>
      <c r="C47" s="153"/>
      <c r="D47" s="153"/>
      <c r="E47" s="156"/>
      <c r="F47" s="154"/>
      <c r="G47" s="154"/>
    </row>
    <row r="48" spans="1:7" ht="39.6" x14ac:dyDescent="0.3">
      <c r="A48" s="37" t="s">
        <v>148</v>
      </c>
      <c r="B48" s="44" t="s">
        <v>129</v>
      </c>
      <c r="C48" s="38">
        <v>130</v>
      </c>
      <c r="D48" s="39">
        <v>130</v>
      </c>
      <c r="E48" s="156"/>
      <c r="F48" s="154"/>
      <c r="G48" s="154"/>
    </row>
    <row r="49" spans="1:7" ht="38.25" customHeight="1" x14ac:dyDescent="0.3">
      <c r="A49" s="34" t="s">
        <v>149</v>
      </c>
      <c r="B49" s="44" t="s">
        <v>129</v>
      </c>
      <c r="C49" s="153"/>
      <c r="D49" s="153"/>
      <c r="E49" s="156"/>
      <c r="F49" s="154"/>
      <c r="G49" s="154"/>
    </row>
    <row r="50" spans="1:7" ht="39.6" x14ac:dyDescent="0.3">
      <c r="A50" s="37" t="s">
        <v>148</v>
      </c>
      <c r="B50" s="44" t="s">
        <v>129</v>
      </c>
      <c r="C50" s="38">
        <v>281.5</v>
      </c>
      <c r="D50" s="39">
        <v>281.5</v>
      </c>
      <c r="E50" s="156"/>
      <c r="F50" s="154"/>
      <c r="G50" s="154"/>
    </row>
    <row r="52" spans="1:7" x14ac:dyDescent="0.3">
      <c r="A52" s="45"/>
      <c r="B52" s="45"/>
      <c r="C52" s="45"/>
      <c r="D52" s="45"/>
      <c r="E52" s="45"/>
      <c r="F52" s="45"/>
      <c r="G52" s="45"/>
    </row>
    <row r="53" spans="1:7" x14ac:dyDescent="0.3">
      <c r="A53" s="159" t="s">
        <v>199</v>
      </c>
      <c r="B53" s="159"/>
      <c r="C53" s="159"/>
      <c r="D53" s="159"/>
      <c r="E53" s="159"/>
      <c r="F53" s="160"/>
      <c r="G53" s="160"/>
    </row>
    <row r="54" spans="1:7" x14ac:dyDescent="0.3">
      <c r="A54" s="159"/>
      <c r="B54" s="159"/>
      <c r="C54" s="159"/>
      <c r="D54" s="159"/>
      <c r="E54" s="159"/>
      <c r="F54" s="160"/>
      <c r="G54" s="160"/>
    </row>
    <row r="55" spans="1:7" x14ac:dyDescent="0.3">
      <c r="A55" s="161"/>
      <c r="B55" s="161"/>
      <c r="C55" s="161"/>
      <c r="D55" s="161"/>
      <c r="E55" s="161"/>
      <c r="F55" s="45"/>
      <c r="G55" s="45"/>
    </row>
    <row r="56" spans="1:7" ht="73.5" customHeight="1" x14ac:dyDescent="0.3">
      <c r="A56" s="162" t="s">
        <v>200</v>
      </c>
      <c r="B56" s="161"/>
      <c r="C56" s="161"/>
      <c r="D56" s="161"/>
      <c r="E56" s="161"/>
      <c r="F56" s="45"/>
      <c r="G56" s="45"/>
    </row>
    <row r="57" spans="1:7" x14ac:dyDescent="0.3">
      <c r="A57" s="45"/>
      <c r="B57" s="45"/>
      <c r="C57" s="45"/>
      <c r="D57" s="45"/>
      <c r="E57" s="45"/>
      <c r="F57" s="45"/>
      <c r="G57" s="45"/>
    </row>
  </sheetData>
  <mergeCells count="35">
    <mergeCell ref="B32:D32"/>
    <mergeCell ref="C33:D33"/>
    <mergeCell ref="C35:D35"/>
    <mergeCell ref="C37:D37"/>
    <mergeCell ref="C39:D39"/>
    <mergeCell ref="C16:D16"/>
    <mergeCell ref="C18:D18"/>
    <mergeCell ref="B20:D20"/>
    <mergeCell ref="C21:D21"/>
    <mergeCell ref="C23:D23"/>
    <mergeCell ref="D1:G1"/>
    <mergeCell ref="A3:F3"/>
    <mergeCell ref="A5:A6"/>
    <mergeCell ref="B5:B6"/>
    <mergeCell ref="C5:D5"/>
    <mergeCell ref="E5:G5"/>
    <mergeCell ref="B41:D41"/>
    <mergeCell ref="C42:D42"/>
    <mergeCell ref="E42:E50"/>
    <mergeCell ref="F42:F50"/>
    <mergeCell ref="G42:G50"/>
    <mergeCell ref="B44:D44"/>
    <mergeCell ref="C47:D47"/>
    <mergeCell ref="C49:D49"/>
    <mergeCell ref="C25:D25"/>
    <mergeCell ref="C27:D27"/>
    <mergeCell ref="B29:D29"/>
    <mergeCell ref="C30:D30"/>
    <mergeCell ref="B8:D8"/>
    <mergeCell ref="B9:D9"/>
    <mergeCell ref="E9:E40"/>
    <mergeCell ref="F9:F40"/>
    <mergeCell ref="G9:G40"/>
    <mergeCell ref="C10:D10"/>
    <mergeCell ref="C14:D14"/>
  </mergeCells>
  <hyperlinks>
    <hyperlink ref="A3" r:id="rId1" display="consultantplus://offline/ref=81C534AC1618B38338B7138DDEB14344F59B417381706259B468524054C32ECBB30FCA5546109B5D4A4FB36DK0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МП "Развитие обр. и воспитания"</vt:lpstr>
      <vt:lpstr>МП "Развитие культуры"</vt:lpstr>
      <vt:lpstr>МП" Сохранение здоровья и форм.</vt:lpstr>
      <vt:lpstr>МП "Городское хозяйство"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2024-03-25T04:54:43Z</dcterms:modified>
</cp:coreProperties>
</file>