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630" windowWidth="24240" windowHeight="1189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E52" i="2"/>
  <c r="F52"/>
  <c r="E35"/>
  <c r="E34"/>
  <c r="E16"/>
  <c r="E17"/>
  <c r="E18"/>
  <c r="E19"/>
  <c r="E20"/>
  <c r="E22"/>
  <c r="E23"/>
  <c r="E24"/>
  <c r="E25"/>
  <c r="E26"/>
  <c r="E27"/>
  <c r="E28"/>
  <c r="E29"/>
  <c r="E30"/>
  <c r="E31"/>
  <c r="E32"/>
  <c r="E37"/>
  <c r="E39"/>
  <c r="E40"/>
  <c r="E41"/>
  <c r="E42"/>
  <c r="E43"/>
  <c r="E44"/>
  <c r="E45"/>
  <c r="E46"/>
  <c r="E47"/>
  <c r="E48"/>
  <c r="E49"/>
  <c r="E50"/>
  <c r="E51"/>
  <c r="E53"/>
  <c r="E54"/>
  <c r="E55"/>
  <c r="E56"/>
  <c r="E57"/>
  <c r="E58"/>
  <c r="E59"/>
  <c r="E60"/>
  <c r="E61"/>
  <c r="E62"/>
  <c r="E63"/>
  <c r="E64"/>
  <c r="E65"/>
  <c r="E66"/>
  <c r="E67"/>
  <c r="E14"/>
  <c r="F33"/>
  <c r="F35"/>
  <c r="F36"/>
  <c r="F37"/>
  <c r="F39"/>
  <c r="F40"/>
  <c r="F41"/>
  <c r="F42"/>
  <c r="F43"/>
  <c r="F44"/>
  <c r="F45"/>
  <c r="F46"/>
  <c r="F47"/>
  <c r="F48"/>
  <c r="F49"/>
  <c r="F50"/>
  <c r="F51"/>
  <c r="F53"/>
  <c r="F54"/>
  <c r="F55"/>
  <c r="F56"/>
  <c r="F57"/>
  <c r="F58"/>
  <c r="F59"/>
  <c r="F60"/>
  <c r="F61"/>
  <c r="F62"/>
  <c r="F63"/>
  <c r="F64"/>
  <c r="F65"/>
  <c r="F66"/>
  <c r="F67"/>
  <c r="F32"/>
  <c r="F31"/>
  <c r="F30"/>
  <c r="F29"/>
</calcChain>
</file>

<file path=xl/sharedStrings.xml><?xml version="1.0" encoding="utf-8"?>
<sst xmlns="http://schemas.openxmlformats.org/spreadsheetml/2006/main" count="105" uniqueCount="87">
  <si>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</si>
  <si>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</si>
  <si>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</si>
  <si>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</si>
  <si>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</si>
  <si>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</si>
  <si>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</si>
  <si>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</si>
  <si>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</si>
  <si>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</si>
  <si>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</si>
  <si>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</si>
  <si>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</si>
  <si>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</si>
  <si>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</si>
  <si>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</si>
  <si>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</si>
  <si>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</si>
  <si>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</si>
  <si>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</si>
  <si>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</si>
  <si>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</si>
  <si>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</si>
  <si>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</si>
  <si>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</si>
  <si>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</si>
  <si>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</si>
  <si>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</si>
  <si>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</si>
  <si>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000 218 00000000000000</t>
  </si>
  <si>
    <t>000 219 00000000000000</t>
  </si>
  <si>
    <t>2. Расходы бюджета, всего</t>
  </si>
  <si>
    <t>000 0104 0000000000000</t>
  </si>
  <si>
    <t>000 0105 0000000000000</t>
  </si>
  <si>
    <t>000 0111 0000000000000</t>
  </si>
  <si>
    <t>000 0113 0000000000000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</si>
  <si>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</si>
  <si>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</si>
  <si>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</si>
  <si>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</si>
  <si>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</si>
  <si>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</si>
  <si>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000 0705 0000000000000</t>
  </si>
  <si>
    <t>000 0707 0000000000000</t>
  </si>
  <si>
    <t>000 1001 0000000000000</t>
  </si>
  <si>
    <t>000 1102 0000000000000</t>
  </si>
  <si>
    <t>Результат исполнения бюджета (дефицит / профицит)</t>
  </si>
  <si>
    <t>000 0102 0000000000000</t>
  </si>
  <si>
    <t>000 0103 0000000000000</t>
  </si>
  <si>
    <t>000 0106 0000000000000</t>
  </si>
  <si>
    <t>000 0309 0000000000000</t>
  </si>
  <si>
    <t>000 0314 0000000000000</t>
  </si>
  <si>
    <t>000 0701 0000000000000</t>
  </si>
  <si>
    <t>000 0702 0000000000000</t>
  </si>
  <si>
    <t>000 0703 0000000000000</t>
  </si>
  <si>
    <t>000 0709 0000000000000</t>
  </si>
  <si>
    <t>000 0801 0000000000000</t>
  </si>
  <si>
    <t>000 0804 0000000000000</t>
  </si>
  <si>
    <t>000 1003 0000000000000</t>
  </si>
  <si>
    <t>000 1004 0000000000000</t>
  </si>
  <si>
    <t>000 1101 0000000000000</t>
  </si>
  <si>
    <t>000 1301 0000000000000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</si>
  <si>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</si>
  <si>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</si>
  <si>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</si>
  <si>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</si>
  <si>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 xml:space="preserve"> процент исполнения, %</t>
  </si>
  <si>
    <t>Необходимость в расходовании средств резервного фонда в 1 квартале не возникла</t>
  </si>
  <si>
    <t>000 203 00000000000000</t>
  </si>
  <si>
    <t>Формирование резерва, связанного с особенностями исполнения бюджета</t>
  </si>
  <si>
    <t>Повышение квалификации работников осуществляется по мере возникновения потребности</t>
  </si>
  <si>
    <t>Закупки запланированы на 2 полугодие</t>
  </si>
  <si>
    <t>Длительность конкурсных процедур на проведение работ по формированию земельных участков для строительства и для целей, не связанных со строительством</t>
  </si>
  <si>
    <t>Снижение количества административных правонарушений</t>
  </si>
  <si>
    <t>Сведения об исполнении  бюджета города Сарапула за 1 квартал 2023 года с указанием причин исполнения плановых назначений менее чем на 20%</t>
  </si>
  <si>
    <t>000 207 00000000000000</t>
  </si>
  <si>
    <t>Снижение количества обращений</t>
  </si>
  <si>
    <t>Уменьшение размера начислений и наличие переплаты у плательщиков по итогам 2022 года</t>
  </si>
  <si>
    <t>Не наступил срок уплаты инициативных платежей</t>
  </si>
  <si>
    <t>Не наступил срок уплаты ЕНП с заработной платы за март</t>
  </si>
  <si>
    <t>Не вносились изменения в списки присяжных заседателей, потребность в средствах не возникла</t>
  </si>
  <si>
    <t>Сезонность расходов (организация отдыха, оздоровления и занятости детей, подростков и молодежи в каникулярное время)</t>
  </si>
  <si>
    <t>Длительность проведения процедур по реконструкции ФОК «Позитрон»</t>
  </si>
  <si>
    <t>Длительность проведения конкурсных процедур, поэтапная оплата работ по строительству объектов коммунальной инфраструктуры по инвестиционным проектам</t>
  </si>
  <si>
    <t>Поступление ожидается во II полугодии</t>
  </si>
  <si>
    <t>Принудительное списание доходов с единого счета бюджета</t>
  </si>
  <si>
    <t>Не наступил срок уплаты налогов</t>
  </si>
</sst>
</file>

<file path=xl/styles.xml><?xml version="1.0" encoding="utf-8"?>
<styleSheet xmlns="http://schemas.openxmlformats.org/spreadsheetml/2006/main">
  <numFmts count="2">
    <numFmt numFmtId="164" formatCode="#,##0.00_ ;\-#,##0.00"/>
    <numFmt numFmtId="165" formatCode="#,##0.0"/>
  </numFmts>
  <fonts count="14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Arial CYR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2" fillId="0" borderId="1" xfId="7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4" fillId="0" borderId="10" xfId="24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" fontId="4" fillId="0" borderId="23" xfId="40" applyNumberFormat="1" applyProtection="1">
      <alignment horizontal="right" wrapText="1"/>
    </xf>
    <xf numFmtId="49" fontId="4" fillId="0" borderId="24" xfId="42" applyNumberFormat="1" applyProtection="1">
      <alignment horizontal="left" vertical="center"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0" fontId="1" fillId="0" borderId="1" xfId="4" applyNumberFormat="1" applyBorder="1" applyProtection="1">
      <alignment horizontal="right" shrinkToFit="1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49" fontId="1" fillId="0" borderId="1" xfId="5" applyNumberFormat="1" applyBorder="1" applyProtection="1">
      <alignment horizontal="center"/>
    </xf>
    <xf numFmtId="4" fontId="11" fillId="0" borderId="9" xfId="4" applyNumberFormat="1" applyFont="1" applyBorder="1" applyAlignment="1" applyProtection="1">
      <alignment horizontal="right"/>
    </xf>
    <xf numFmtId="49" fontId="11" fillId="0" borderId="21" xfId="37" applyNumberFormat="1" applyFont="1" applyProtection="1">
      <alignment horizontal="left" vertical="center" indent="1"/>
    </xf>
    <xf numFmtId="4" fontId="11" fillId="0" borderId="23" xfId="40" applyNumberFormat="1" applyFont="1" applyProtection="1">
      <alignment horizontal="right" wrapText="1"/>
    </xf>
    <xf numFmtId="49" fontId="11" fillId="0" borderId="21" xfId="2" applyNumberFormat="1" applyFont="1" applyBorder="1" applyAlignment="1" applyProtection="1">
      <alignment horizontal="left" vertical="center" indent="1"/>
    </xf>
    <xf numFmtId="3" fontId="4" fillId="0" borderId="14" xfId="28" applyNumberFormat="1" applyProtection="1">
      <alignment horizontal="right" vertical="center"/>
    </xf>
    <xf numFmtId="49" fontId="11" fillId="0" borderId="24" xfId="48" applyNumberFormat="1" applyFont="1" applyProtection="1">
      <alignment horizontal="left" wrapText="1"/>
    </xf>
    <xf numFmtId="49" fontId="4" fillId="0" borderId="24" xfId="48" applyNumberFormat="1" applyFont="1" applyProtection="1">
      <alignment horizontal="left" wrapText="1"/>
    </xf>
    <xf numFmtId="4" fontId="12" fillId="0" borderId="9" xfId="38" applyNumberFormat="1" applyFont="1" applyBorder="1" applyAlignment="1" applyProtection="1">
      <alignment horizontal="right" vertical="top" shrinkToFit="1"/>
    </xf>
    <xf numFmtId="4" fontId="12" fillId="0" borderId="9" xfId="18" applyNumberFormat="1" applyFont="1" applyAlignment="1" applyProtection="1">
      <alignment horizontal="right" vertical="top" shrinkToFit="1"/>
    </xf>
    <xf numFmtId="49" fontId="4" fillId="4" borderId="24" xfId="48" applyNumberFormat="1" applyFont="1" applyFill="1" applyProtection="1">
      <alignment horizontal="left" wrapText="1"/>
    </xf>
    <xf numFmtId="49" fontId="4" fillId="4" borderId="24" xfId="48" applyNumberFormat="1" applyFill="1" applyProtection="1">
      <alignment horizontal="left" wrapText="1"/>
    </xf>
    <xf numFmtId="49" fontId="11" fillId="4" borderId="24" xfId="48" applyNumberFormat="1" applyFont="1" applyFill="1" applyProtection="1">
      <alignment horizontal="left" wrapText="1"/>
    </xf>
    <xf numFmtId="49" fontId="13" fillId="0" borderId="24" xfId="48" applyNumberFormat="1" applyFont="1" applyProtection="1">
      <alignment horizontal="left" wrapText="1"/>
    </xf>
    <xf numFmtId="165" fontId="4" fillId="0" borderId="14" xfId="28" applyNumberFormat="1" applyProtection="1">
      <alignment horizontal="right" vertical="center"/>
    </xf>
    <xf numFmtId="49" fontId="4" fillId="4" borderId="24" xfId="42" applyNumberFormat="1" applyFill="1" applyProtection="1">
      <alignment horizontal="left" vertical="center" wrapText="1"/>
    </xf>
    <xf numFmtId="0" fontId="4" fillId="0" borderId="29" xfId="19" applyNumberForma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11" fillId="0" borderId="9" xfId="18" applyNumberFormat="1" applyFont="1" applyProtection="1">
      <alignment horizontal="center" vertical="center" wrapText="1"/>
    </xf>
    <xf numFmtId="0" fontId="4" fillId="0" borderId="6" xfId="1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topLeftCell="B2" zoomScaleSheetLayoutView="100" workbookViewId="0">
      <selection activeCell="G20" sqref="G20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9.140625" style="1" hidden="1"/>
    <col min="9" max="16384" width="9.140625" style="1"/>
  </cols>
  <sheetData>
    <row r="1" spans="1:8" ht="12.95" customHeight="1">
      <c r="A1" s="2"/>
      <c r="B1" s="2"/>
      <c r="C1" s="3"/>
      <c r="D1" s="3"/>
      <c r="E1" s="3"/>
      <c r="F1" s="3"/>
      <c r="G1" s="33"/>
      <c r="H1" s="2"/>
    </row>
    <row r="2" spans="1:8" ht="12.95" customHeight="1">
      <c r="A2" s="2"/>
      <c r="B2" s="2"/>
      <c r="C2" s="3"/>
      <c r="D2" s="3"/>
      <c r="E2" s="2"/>
      <c r="F2" s="31"/>
      <c r="G2" s="34"/>
      <c r="H2" s="32"/>
    </row>
    <row r="3" spans="1:8" ht="12.95" customHeight="1">
      <c r="A3" s="2"/>
      <c r="B3" s="53" t="s">
        <v>74</v>
      </c>
      <c r="C3" s="54"/>
      <c r="D3" s="54"/>
      <c r="E3" s="54"/>
      <c r="F3" s="54"/>
      <c r="G3" s="54"/>
      <c r="H3" s="2"/>
    </row>
    <row r="4" spans="1:8" ht="12.95" customHeight="1">
      <c r="A4" s="2"/>
      <c r="B4" s="54"/>
      <c r="C4" s="54"/>
      <c r="D4" s="54"/>
      <c r="E4" s="54"/>
      <c r="F4" s="54"/>
      <c r="G4" s="54"/>
      <c r="H4" s="2"/>
    </row>
    <row r="5" spans="1:8" ht="12.95" customHeight="1">
      <c r="A5" s="2"/>
      <c r="B5" s="5"/>
      <c r="C5" s="58"/>
      <c r="D5" s="58"/>
      <c r="E5" s="58"/>
      <c r="F5" s="58"/>
      <c r="G5" s="6"/>
      <c r="H5" s="2"/>
    </row>
    <row r="6" spans="1:8" ht="22.5" customHeight="1">
      <c r="A6" s="2"/>
      <c r="B6" s="4"/>
      <c r="C6" s="59"/>
      <c r="D6" s="59"/>
      <c r="E6" s="59"/>
      <c r="F6" s="59"/>
      <c r="G6" s="7"/>
      <c r="H6" s="2"/>
    </row>
    <row r="7" spans="1:8" hidden="1">
      <c r="A7" s="2"/>
      <c r="B7" s="5" t="s">
        <v>0</v>
      </c>
      <c r="C7" s="60"/>
      <c r="D7" s="60"/>
      <c r="E7" s="60"/>
      <c r="F7" s="60"/>
      <c r="G7" s="60"/>
      <c r="H7" s="2"/>
    </row>
    <row r="8" spans="1:8" ht="12.95" customHeight="1">
      <c r="A8" s="2"/>
      <c r="B8" s="8"/>
      <c r="C8" s="8"/>
      <c r="D8" s="8"/>
      <c r="E8" s="8"/>
      <c r="F8" s="8"/>
      <c r="G8" s="6"/>
      <c r="H8" s="2"/>
    </row>
    <row r="9" spans="1:8" ht="20.85" customHeight="1">
      <c r="A9" s="9"/>
      <c r="B9" s="55" t="s">
        <v>1</v>
      </c>
      <c r="C9" s="55" t="s">
        <v>2</v>
      </c>
      <c r="D9" s="55" t="s">
        <v>3</v>
      </c>
      <c r="E9" s="55" t="s">
        <v>4</v>
      </c>
      <c r="F9" s="56"/>
      <c r="G9" s="50" t="s">
        <v>6</v>
      </c>
      <c r="H9" s="10"/>
    </row>
    <row r="10" spans="1:8" ht="12.75" customHeight="1">
      <c r="A10" s="9"/>
      <c r="B10" s="56"/>
      <c r="C10" s="56"/>
      <c r="D10" s="56"/>
      <c r="E10" s="57" t="s">
        <v>66</v>
      </c>
      <c r="F10" s="55" t="s">
        <v>5</v>
      </c>
      <c r="G10" s="51"/>
      <c r="H10" s="10"/>
    </row>
    <row r="11" spans="1:8" ht="14.25" customHeight="1">
      <c r="A11" s="9"/>
      <c r="B11" s="56"/>
      <c r="C11" s="56"/>
      <c r="D11" s="56"/>
      <c r="E11" s="56"/>
      <c r="F11" s="56"/>
      <c r="G11" s="51"/>
      <c r="H11" s="10"/>
    </row>
    <row r="12" spans="1:8" ht="9" customHeight="1">
      <c r="A12" s="9"/>
      <c r="B12" s="56"/>
      <c r="C12" s="56"/>
      <c r="D12" s="56"/>
      <c r="E12" s="56"/>
      <c r="F12" s="56"/>
      <c r="G12" s="52"/>
      <c r="H12" s="10"/>
    </row>
    <row r="13" spans="1:8" ht="12.95" customHeight="1" thickBot="1">
      <c r="A13" s="9"/>
      <c r="B13" s="11">
        <v>1</v>
      </c>
      <c r="C13" s="12">
        <v>3</v>
      </c>
      <c r="D13" s="13" t="s">
        <v>7</v>
      </c>
      <c r="E13" s="13" t="s">
        <v>8</v>
      </c>
      <c r="F13" s="13" t="s">
        <v>9</v>
      </c>
      <c r="G13" s="14" t="s">
        <v>10</v>
      </c>
      <c r="H13" s="10"/>
    </row>
    <row r="14" spans="1:8" ht="12.95" customHeight="1" thickBot="1">
      <c r="A14" s="15" t="s">
        <v>11</v>
      </c>
      <c r="B14" s="16" t="s">
        <v>12</v>
      </c>
      <c r="C14" s="17">
        <v>3021871266.5599999</v>
      </c>
      <c r="D14" s="17">
        <v>662159459.60000002</v>
      </c>
      <c r="E14" s="39">
        <f>D14/C14*100</f>
        <v>21.912232560250022</v>
      </c>
      <c r="F14" s="17">
        <v>-1685611607.27</v>
      </c>
      <c r="G14" s="18" t="s">
        <v>13</v>
      </c>
      <c r="H14" s="19"/>
    </row>
    <row r="15" spans="1:8" ht="12.95" customHeight="1" thickBot="1">
      <c r="A15" s="15"/>
      <c r="B15" s="20" t="s">
        <v>14</v>
      </c>
      <c r="C15" s="21"/>
      <c r="D15" s="21"/>
      <c r="E15" s="39"/>
      <c r="F15" s="21"/>
      <c r="G15" s="22"/>
      <c r="H15" s="19"/>
    </row>
    <row r="16" spans="1:8" ht="15.75" thickBot="1">
      <c r="A16" s="15"/>
      <c r="B16" s="23" t="s">
        <v>15</v>
      </c>
      <c r="C16" s="24">
        <v>323608000</v>
      </c>
      <c r="D16" s="24">
        <v>65233480.68</v>
      </c>
      <c r="E16" s="39">
        <f t="shared" ref="E16:E67" si="0">D16/C16*100</f>
        <v>20.158179241551508</v>
      </c>
      <c r="F16" s="25">
        <v>-182347882.34999999</v>
      </c>
      <c r="G16" s="26" t="s">
        <v>16</v>
      </c>
      <c r="H16" s="19"/>
    </row>
    <row r="17" spans="1:8" ht="15.75" thickBot="1">
      <c r="A17" s="15"/>
      <c r="B17" s="23" t="s">
        <v>17</v>
      </c>
      <c r="C17" s="24">
        <v>24362000</v>
      </c>
      <c r="D17" s="24">
        <v>6549968.0099999998</v>
      </c>
      <c r="E17" s="39">
        <f t="shared" si="0"/>
        <v>26.886002832279782</v>
      </c>
      <c r="F17" s="25">
        <v>-17773377.969999999</v>
      </c>
      <c r="G17" s="26" t="s">
        <v>16</v>
      </c>
      <c r="H17" s="19"/>
    </row>
    <row r="18" spans="1:8" ht="34.5" thickBot="1">
      <c r="A18" s="15"/>
      <c r="B18" s="23" t="s">
        <v>18</v>
      </c>
      <c r="C18" s="24">
        <v>69227000</v>
      </c>
      <c r="D18" s="24">
        <v>8372250.2599999998</v>
      </c>
      <c r="E18" s="39">
        <f t="shared" si="0"/>
        <v>12.093908821702515</v>
      </c>
      <c r="F18" s="25">
        <v>-3126401.15</v>
      </c>
      <c r="G18" s="26" t="s">
        <v>85</v>
      </c>
      <c r="H18" s="19"/>
    </row>
    <row r="19" spans="1:8" ht="23.25" thickBot="1">
      <c r="A19" s="15"/>
      <c r="B19" s="23" t="s">
        <v>19</v>
      </c>
      <c r="C19" s="24">
        <v>95444000</v>
      </c>
      <c r="D19" s="24">
        <v>3628953.73</v>
      </c>
      <c r="E19" s="39">
        <f t="shared" si="0"/>
        <v>3.8021811009597251</v>
      </c>
      <c r="F19" s="25">
        <v>-50224148.960000001</v>
      </c>
      <c r="G19" s="26" t="s">
        <v>86</v>
      </c>
      <c r="H19" s="19"/>
    </row>
    <row r="20" spans="1:8" ht="23.25" thickBot="1">
      <c r="A20" s="15"/>
      <c r="B20" s="23" t="s">
        <v>20</v>
      </c>
      <c r="C20" s="24">
        <v>16965000</v>
      </c>
      <c r="D20" s="24">
        <v>3220967.01</v>
      </c>
      <c r="E20" s="39">
        <f t="shared" si="0"/>
        <v>18.985953492484526</v>
      </c>
      <c r="F20" s="25">
        <v>-11713654.310000001</v>
      </c>
      <c r="G20" s="26" t="s">
        <v>76</v>
      </c>
      <c r="H20" s="19"/>
    </row>
    <row r="21" spans="1:8" ht="15.75" thickBot="1">
      <c r="A21" s="15"/>
      <c r="B21" s="23" t="s">
        <v>21</v>
      </c>
      <c r="C21" s="24">
        <v>0</v>
      </c>
      <c r="D21" s="24">
        <v>-1302.8900000000001</v>
      </c>
      <c r="E21" s="39"/>
      <c r="F21" s="25">
        <v>0.21</v>
      </c>
      <c r="G21" s="26" t="s">
        <v>16</v>
      </c>
      <c r="H21" s="19"/>
    </row>
    <row r="22" spans="1:8" ht="15.75" thickBot="1">
      <c r="A22" s="15"/>
      <c r="B22" s="23" t="s">
        <v>22</v>
      </c>
      <c r="C22" s="24">
        <v>43487000</v>
      </c>
      <c r="D22" s="24">
        <v>9348987.6400000006</v>
      </c>
      <c r="E22" s="39">
        <f t="shared" si="0"/>
        <v>21.498350403568882</v>
      </c>
      <c r="F22" s="25">
        <v>-31373413.43</v>
      </c>
      <c r="G22" s="26" t="s">
        <v>16</v>
      </c>
      <c r="H22" s="19"/>
    </row>
    <row r="23" spans="1:8" ht="45.75" thickBot="1">
      <c r="A23" s="15"/>
      <c r="B23" s="23" t="s">
        <v>23</v>
      </c>
      <c r="C23" s="24">
        <v>330000</v>
      </c>
      <c r="D23" s="24">
        <v>39735.25</v>
      </c>
      <c r="E23" s="39">
        <f t="shared" si="0"/>
        <v>12.040984848484849</v>
      </c>
      <c r="F23" s="25">
        <v>38009.699999999997</v>
      </c>
      <c r="G23" s="49" t="s">
        <v>77</v>
      </c>
      <c r="H23" s="19"/>
    </row>
    <row r="24" spans="1:8" ht="15.75" thickBot="1">
      <c r="A24" s="15"/>
      <c r="B24" s="23" t="s">
        <v>24</v>
      </c>
      <c r="C24" s="24">
        <v>1282000</v>
      </c>
      <c r="D24" s="24">
        <v>264459.71000000002</v>
      </c>
      <c r="E24" s="39">
        <f t="shared" si="0"/>
        <v>20.628682527301091</v>
      </c>
      <c r="F24" s="25">
        <v>-445903.74</v>
      </c>
      <c r="G24" s="26" t="s">
        <v>16</v>
      </c>
      <c r="H24" s="19"/>
    </row>
    <row r="25" spans="1:8" ht="15.75" thickBot="1">
      <c r="A25" s="15"/>
      <c r="B25" s="23" t="s">
        <v>25</v>
      </c>
      <c r="C25" s="24">
        <v>22338000</v>
      </c>
      <c r="D25" s="24">
        <v>6067894.6500000004</v>
      </c>
      <c r="E25" s="39">
        <f t="shared" si="0"/>
        <v>27.164001477303252</v>
      </c>
      <c r="F25" s="25">
        <v>-10687679.4</v>
      </c>
      <c r="G25" s="26"/>
      <c r="H25" s="19"/>
    </row>
    <row r="26" spans="1:8" ht="34.5" thickBot="1">
      <c r="A26" s="15"/>
      <c r="B26" s="23" t="s">
        <v>26</v>
      </c>
      <c r="C26" s="24">
        <v>5077000</v>
      </c>
      <c r="D26" s="24">
        <v>799797.62</v>
      </c>
      <c r="E26" s="39">
        <f t="shared" si="0"/>
        <v>15.753350797715186</v>
      </c>
      <c r="F26" s="25">
        <v>-3374887.84</v>
      </c>
      <c r="G26" s="26" t="s">
        <v>73</v>
      </c>
      <c r="H26" s="19"/>
    </row>
    <row r="27" spans="1:8" ht="23.25" thickBot="1">
      <c r="A27" s="15"/>
      <c r="B27" s="23" t="s">
        <v>27</v>
      </c>
      <c r="C27" s="24">
        <v>2944000</v>
      </c>
      <c r="D27" s="24">
        <v>343226.25</v>
      </c>
      <c r="E27" s="39">
        <f t="shared" si="0"/>
        <v>11.658500339673914</v>
      </c>
      <c r="F27" s="25">
        <v>-1926852.62</v>
      </c>
      <c r="G27" s="26" t="s">
        <v>78</v>
      </c>
      <c r="H27" s="19"/>
    </row>
    <row r="28" spans="1:8" ht="15.75" thickBot="1">
      <c r="A28" s="15"/>
      <c r="B28" s="23" t="s">
        <v>28</v>
      </c>
      <c r="C28" s="24">
        <v>2408091075.75</v>
      </c>
      <c r="D28" s="24">
        <v>560361397.90999997</v>
      </c>
      <c r="E28" s="39">
        <f t="shared" si="0"/>
        <v>23.26994205297968</v>
      </c>
      <c r="F28" s="25">
        <v>-1369047329.0999999</v>
      </c>
      <c r="G28" s="26" t="s">
        <v>16</v>
      </c>
      <c r="H28" s="19"/>
    </row>
    <row r="29" spans="1:8" ht="15.75" thickBot="1">
      <c r="A29" s="15"/>
      <c r="B29" s="36" t="s">
        <v>62</v>
      </c>
      <c r="C29" s="35">
        <v>240662000</v>
      </c>
      <c r="D29" s="35">
        <v>60165000</v>
      </c>
      <c r="E29" s="39">
        <f t="shared" si="0"/>
        <v>24.999792239738721</v>
      </c>
      <c r="F29" s="37">
        <f>D29-C29</f>
        <v>-180497000</v>
      </c>
      <c r="G29" s="26"/>
      <c r="H29" s="19"/>
    </row>
    <row r="30" spans="1:8" ht="15.75" thickBot="1">
      <c r="A30" s="15"/>
      <c r="B30" s="36" t="s">
        <v>63</v>
      </c>
      <c r="C30" s="35">
        <v>678409284.90999997</v>
      </c>
      <c r="D30" s="35">
        <v>146558108.31999999</v>
      </c>
      <c r="E30" s="39">
        <f t="shared" si="0"/>
        <v>21.603199068751376</v>
      </c>
      <c r="F30" s="37">
        <f t="shared" ref="F30:F67" si="1">D30-C30</f>
        <v>-531851176.58999997</v>
      </c>
      <c r="G30" s="26"/>
      <c r="H30" s="19"/>
    </row>
    <row r="31" spans="1:8" ht="15.75" thickBot="1">
      <c r="A31" s="15"/>
      <c r="B31" s="38" t="s">
        <v>64</v>
      </c>
      <c r="C31" s="35">
        <v>1032143875.4</v>
      </c>
      <c r="D31" s="35">
        <v>243461620</v>
      </c>
      <c r="E31" s="39">
        <f t="shared" si="0"/>
        <v>23.587953753603216</v>
      </c>
      <c r="F31" s="37">
        <f t="shared" si="1"/>
        <v>-788682255.39999998</v>
      </c>
      <c r="G31" s="26"/>
      <c r="H31" s="19"/>
    </row>
    <row r="32" spans="1:8" ht="15.75" thickBot="1">
      <c r="A32" s="15"/>
      <c r="B32" s="38" t="s">
        <v>65</v>
      </c>
      <c r="C32" s="35">
        <v>456875915.44</v>
      </c>
      <c r="D32" s="35">
        <v>110176669.59</v>
      </c>
      <c r="E32" s="39">
        <f t="shared" si="0"/>
        <v>24.115228197987413</v>
      </c>
      <c r="F32" s="37">
        <f t="shared" si="1"/>
        <v>-346699245.85000002</v>
      </c>
      <c r="G32" s="26"/>
      <c r="H32" s="19"/>
    </row>
    <row r="33" spans="1:8" ht="15.75" thickBot="1">
      <c r="A33" s="15"/>
      <c r="B33" s="23" t="s">
        <v>68</v>
      </c>
      <c r="C33" s="24">
        <v>0</v>
      </c>
      <c r="D33" s="24">
        <v>2448.75</v>
      </c>
      <c r="E33" s="39"/>
      <c r="F33" s="37">
        <f t="shared" si="1"/>
        <v>2448.75</v>
      </c>
      <c r="G33" s="26" t="s">
        <v>16</v>
      </c>
      <c r="H33" s="19"/>
    </row>
    <row r="34" spans="1:8" ht="23.25" thickBot="1">
      <c r="A34" s="15"/>
      <c r="B34" s="23" t="s">
        <v>75</v>
      </c>
      <c r="C34" s="24">
        <v>6360000</v>
      </c>
      <c r="D34" s="24">
        <v>1151449.4099999999</v>
      </c>
      <c r="E34" s="39">
        <f t="shared" si="0"/>
        <v>18.104550471698111</v>
      </c>
      <c r="F34" s="37"/>
      <c r="G34" s="49" t="s">
        <v>84</v>
      </c>
      <c r="H34" s="19"/>
    </row>
    <row r="35" spans="1:8" ht="15.75" thickBot="1">
      <c r="A35" s="15"/>
      <c r="B35" s="23" t="s">
        <v>29</v>
      </c>
      <c r="C35" s="24">
        <v>2356190.81</v>
      </c>
      <c r="D35" s="24">
        <v>4218793.0199999996</v>
      </c>
      <c r="E35" s="39">
        <f t="shared" si="0"/>
        <v>179.05141646826129</v>
      </c>
      <c r="F35" s="37">
        <f t="shared" si="1"/>
        <v>1862602.2099999995</v>
      </c>
      <c r="G35" s="26" t="s">
        <v>16</v>
      </c>
      <c r="H35" s="19"/>
    </row>
    <row r="36" spans="1:8" ht="15.75" thickBot="1">
      <c r="A36" s="15"/>
      <c r="B36" s="23" t="s">
        <v>30</v>
      </c>
      <c r="C36" s="24">
        <v>0</v>
      </c>
      <c r="D36" s="24">
        <v>-7443047.4100000001</v>
      </c>
      <c r="E36" s="39"/>
      <c r="F36" s="37">
        <f t="shared" si="1"/>
        <v>-7443047.4100000001</v>
      </c>
      <c r="G36" s="26" t="s">
        <v>16</v>
      </c>
      <c r="H36" s="19"/>
    </row>
    <row r="37" spans="1:8" ht="30.2" customHeight="1" thickBot="1">
      <c r="A37" s="15" t="s">
        <v>11</v>
      </c>
      <c r="B37" s="16" t="s">
        <v>31</v>
      </c>
      <c r="C37" s="43">
        <v>3089992863.3800001</v>
      </c>
      <c r="D37" s="43">
        <v>719424475.80999994</v>
      </c>
      <c r="E37" s="39">
        <f t="shared" si="0"/>
        <v>23.282399268167072</v>
      </c>
      <c r="F37" s="37">
        <f t="shared" si="1"/>
        <v>-2370568387.5700002</v>
      </c>
      <c r="G37" s="18" t="s">
        <v>13</v>
      </c>
      <c r="H37" s="19"/>
    </row>
    <row r="38" spans="1:8" ht="15" customHeight="1" thickBot="1">
      <c r="A38" s="15"/>
      <c r="B38" s="20" t="s">
        <v>14</v>
      </c>
      <c r="C38" s="21"/>
      <c r="D38" s="21"/>
      <c r="E38" s="39"/>
      <c r="F38" s="37"/>
      <c r="G38" s="22"/>
      <c r="H38" s="19"/>
    </row>
    <row r="39" spans="1:8" ht="30.75" customHeight="1" thickBot="1">
      <c r="A39" s="15"/>
      <c r="B39" s="36" t="s">
        <v>47</v>
      </c>
      <c r="C39" s="42">
        <v>3333000</v>
      </c>
      <c r="D39" s="42">
        <v>549855.06999999995</v>
      </c>
      <c r="E39" s="39">
        <f t="shared" si="0"/>
        <v>16.497301830183016</v>
      </c>
      <c r="F39" s="37">
        <f t="shared" si="1"/>
        <v>-2783144.93</v>
      </c>
      <c r="G39" s="22" t="s">
        <v>79</v>
      </c>
      <c r="H39" s="19"/>
    </row>
    <row r="40" spans="1:8" ht="28.5" customHeight="1" thickBot="1">
      <c r="A40" s="15"/>
      <c r="B40" s="36" t="s">
        <v>48</v>
      </c>
      <c r="C40" s="42">
        <v>6497500</v>
      </c>
      <c r="D40" s="42">
        <v>1243683.17</v>
      </c>
      <c r="E40" s="39">
        <f t="shared" si="0"/>
        <v>19.140949134282415</v>
      </c>
      <c r="F40" s="37">
        <f t="shared" si="1"/>
        <v>-5253816.83</v>
      </c>
      <c r="G40" s="22" t="s">
        <v>79</v>
      </c>
      <c r="H40" s="19"/>
    </row>
    <row r="41" spans="1:8" ht="24" thickBot="1">
      <c r="A41" s="15"/>
      <c r="B41" s="23" t="s">
        <v>32</v>
      </c>
      <c r="C41" s="42">
        <v>54900766.399999999</v>
      </c>
      <c r="D41" s="42">
        <v>10221186.689999999</v>
      </c>
      <c r="E41" s="39">
        <f t="shared" si="0"/>
        <v>18.617566493570845</v>
      </c>
      <c r="F41" s="37">
        <f t="shared" si="1"/>
        <v>-44679579.710000001</v>
      </c>
      <c r="G41" s="22" t="s">
        <v>79</v>
      </c>
      <c r="H41" s="19"/>
    </row>
    <row r="42" spans="1:8" ht="46.5" thickBot="1">
      <c r="A42" s="15"/>
      <c r="B42" s="23" t="s">
        <v>33</v>
      </c>
      <c r="C42" s="42">
        <v>20800</v>
      </c>
      <c r="D42" s="42">
        <v>0</v>
      </c>
      <c r="E42" s="39">
        <f t="shared" si="0"/>
        <v>0</v>
      </c>
      <c r="F42" s="37">
        <f t="shared" si="1"/>
        <v>-20800</v>
      </c>
      <c r="G42" s="41" t="s">
        <v>80</v>
      </c>
      <c r="H42" s="19"/>
    </row>
    <row r="43" spans="1:8" ht="24" thickBot="1">
      <c r="A43" s="15"/>
      <c r="B43" s="36" t="s">
        <v>49</v>
      </c>
      <c r="C43" s="42">
        <v>9701800</v>
      </c>
      <c r="D43" s="42">
        <v>1735893</v>
      </c>
      <c r="E43" s="39">
        <f t="shared" si="0"/>
        <v>17.892483868972768</v>
      </c>
      <c r="F43" s="37">
        <f t="shared" si="1"/>
        <v>-7965907</v>
      </c>
      <c r="G43" s="22" t="s">
        <v>79</v>
      </c>
      <c r="H43" s="19"/>
    </row>
    <row r="44" spans="1:8" ht="35.25" thickBot="1">
      <c r="A44" s="15"/>
      <c r="B44" s="23" t="s">
        <v>34</v>
      </c>
      <c r="C44" s="42">
        <v>400000</v>
      </c>
      <c r="D44" s="42">
        <v>0</v>
      </c>
      <c r="E44" s="39">
        <f t="shared" si="0"/>
        <v>0</v>
      </c>
      <c r="F44" s="37">
        <f t="shared" si="1"/>
        <v>-400000</v>
      </c>
      <c r="G44" s="40" t="s">
        <v>67</v>
      </c>
      <c r="H44" s="19"/>
    </row>
    <row r="45" spans="1:8" ht="38.25" customHeight="1" thickBot="1">
      <c r="A45" s="15"/>
      <c r="B45" s="23" t="s">
        <v>35</v>
      </c>
      <c r="C45" s="42">
        <v>153141051</v>
      </c>
      <c r="D45" s="42">
        <v>20667338.379999999</v>
      </c>
      <c r="E45" s="39">
        <f t="shared" si="0"/>
        <v>13.495622659661647</v>
      </c>
      <c r="F45" s="37">
        <f t="shared" si="1"/>
        <v>-132473712.62</v>
      </c>
      <c r="G45" s="41" t="s">
        <v>69</v>
      </c>
      <c r="H45" s="19"/>
    </row>
    <row r="46" spans="1:8" ht="24" thickBot="1">
      <c r="A46" s="15"/>
      <c r="B46" s="36" t="s">
        <v>50</v>
      </c>
      <c r="C46" s="42">
        <v>6718000</v>
      </c>
      <c r="D46" s="42">
        <v>977401.63</v>
      </c>
      <c r="E46" s="39">
        <f t="shared" si="0"/>
        <v>14.548997171777314</v>
      </c>
      <c r="F46" s="37">
        <f t="shared" si="1"/>
        <v>-5740598.3700000001</v>
      </c>
      <c r="G46" s="22" t="s">
        <v>79</v>
      </c>
      <c r="H46" s="19"/>
    </row>
    <row r="47" spans="1:8" ht="15.75" thickBot="1">
      <c r="A47" s="15"/>
      <c r="B47" s="36" t="s">
        <v>51</v>
      </c>
      <c r="C47" s="42">
        <v>5245000</v>
      </c>
      <c r="D47" s="42">
        <v>1101621.57</v>
      </c>
      <c r="E47" s="39">
        <f t="shared" si="0"/>
        <v>21.003271115347953</v>
      </c>
      <c r="F47" s="37">
        <f t="shared" si="1"/>
        <v>-4143378.4299999997</v>
      </c>
      <c r="G47" s="27"/>
      <c r="H47" s="19"/>
    </row>
    <row r="48" spans="1:8" ht="15.75" thickBot="1">
      <c r="A48" s="15"/>
      <c r="B48" s="23" t="s">
        <v>36</v>
      </c>
      <c r="C48" s="42">
        <v>452145222.57999998</v>
      </c>
      <c r="D48" s="42">
        <v>119668301.33</v>
      </c>
      <c r="E48" s="39">
        <f t="shared" si="0"/>
        <v>26.466784420978058</v>
      </c>
      <c r="F48" s="37">
        <f t="shared" si="1"/>
        <v>-332476921.25</v>
      </c>
      <c r="G48" s="40"/>
      <c r="H48" s="19"/>
    </row>
    <row r="49" spans="1:8" ht="24" thickBot="1">
      <c r="A49" s="15"/>
      <c r="B49" s="23" t="s">
        <v>37</v>
      </c>
      <c r="C49" s="42">
        <v>335000</v>
      </c>
      <c r="D49" s="42">
        <v>0</v>
      </c>
      <c r="E49" s="39">
        <f t="shared" si="0"/>
        <v>0</v>
      </c>
      <c r="F49" s="37">
        <f t="shared" si="1"/>
        <v>-335000</v>
      </c>
      <c r="G49" s="47" t="s">
        <v>71</v>
      </c>
      <c r="H49" s="19"/>
    </row>
    <row r="50" spans="1:8" ht="75.75" customHeight="1" thickBot="1">
      <c r="A50" s="15"/>
      <c r="B50" s="23" t="s">
        <v>38</v>
      </c>
      <c r="C50" s="42">
        <v>1307375</v>
      </c>
      <c r="D50" s="42">
        <v>0</v>
      </c>
      <c r="E50" s="39">
        <f t="shared" si="0"/>
        <v>0</v>
      </c>
      <c r="F50" s="37">
        <f t="shared" si="1"/>
        <v>-1307375</v>
      </c>
      <c r="G50" s="44" t="s">
        <v>72</v>
      </c>
      <c r="H50" s="19"/>
    </row>
    <row r="51" spans="1:8" ht="51" customHeight="1" thickBot="1">
      <c r="A51" s="15"/>
      <c r="B51" s="23" t="s">
        <v>39</v>
      </c>
      <c r="C51" s="42">
        <v>67845206.200000003</v>
      </c>
      <c r="D51" s="42">
        <v>58336624.659999996</v>
      </c>
      <c r="E51" s="48">
        <f t="shared" si="0"/>
        <v>85.984888140851425</v>
      </c>
      <c r="F51" s="37">
        <f t="shared" si="1"/>
        <v>-9508581.5400000066</v>
      </c>
      <c r="G51" s="45"/>
      <c r="H51" s="19"/>
    </row>
    <row r="52" spans="1:8" ht="76.5" customHeight="1" thickBot="1">
      <c r="A52" s="15"/>
      <c r="B52" s="23" t="s">
        <v>40</v>
      </c>
      <c r="C52" s="42">
        <v>92388780.689999998</v>
      </c>
      <c r="D52" s="42">
        <v>76181.63</v>
      </c>
      <c r="E52" s="48">
        <f t="shared" si="0"/>
        <v>8.2457663615692442E-2</v>
      </c>
      <c r="F52" s="37">
        <f t="shared" si="1"/>
        <v>-92312599.060000002</v>
      </c>
      <c r="G52" s="44" t="s">
        <v>83</v>
      </c>
      <c r="H52" s="19"/>
    </row>
    <row r="53" spans="1:8" ht="69" customHeight="1" thickBot="1">
      <c r="A53" s="15"/>
      <c r="B53" s="23" t="s">
        <v>41</v>
      </c>
      <c r="C53" s="42">
        <v>169927298.97999999</v>
      </c>
      <c r="D53" s="42">
        <v>48378112.68</v>
      </c>
      <c r="E53" s="39">
        <f t="shared" si="0"/>
        <v>28.469888576110407</v>
      </c>
      <c r="F53" s="37">
        <f t="shared" si="1"/>
        <v>-121549186.29999998</v>
      </c>
      <c r="G53" s="44"/>
      <c r="H53" s="19"/>
    </row>
    <row r="54" spans="1:8" ht="15.75" thickBot="1">
      <c r="A54" s="15"/>
      <c r="B54" s="36" t="s">
        <v>52</v>
      </c>
      <c r="C54" s="42">
        <v>667265910.60000002</v>
      </c>
      <c r="D54" s="42">
        <v>164174028.41999999</v>
      </c>
      <c r="E54" s="39">
        <f t="shared" si="0"/>
        <v>24.603988576664442</v>
      </c>
      <c r="F54" s="37">
        <f t="shared" si="1"/>
        <v>-503091882.18000007</v>
      </c>
      <c r="G54" s="45"/>
      <c r="H54" s="19"/>
    </row>
    <row r="55" spans="1:8" ht="15.75" thickBot="1">
      <c r="A55" s="15"/>
      <c r="B55" s="36" t="s">
        <v>53</v>
      </c>
      <c r="C55" s="42">
        <v>726880344.32000005</v>
      </c>
      <c r="D55" s="42">
        <v>181717126.27000001</v>
      </c>
      <c r="E55" s="39">
        <f t="shared" si="0"/>
        <v>24.999592806433256</v>
      </c>
      <c r="F55" s="37">
        <f t="shared" si="1"/>
        <v>-545163218.05000007</v>
      </c>
      <c r="G55" s="45"/>
      <c r="H55" s="19"/>
    </row>
    <row r="56" spans="1:8" ht="15.75" thickBot="1">
      <c r="A56" s="15"/>
      <c r="B56" s="36" t="s">
        <v>54</v>
      </c>
      <c r="C56" s="42">
        <v>106004080</v>
      </c>
      <c r="D56" s="42">
        <v>24935016</v>
      </c>
      <c r="E56" s="39">
        <f t="shared" si="0"/>
        <v>23.522694598170183</v>
      </c>
      <c r="F56" s="37">
        <f t="shared" si="1"/>
        <v>-81069064</v>
      </c>
      <c r="G56" s="45"/>
      <c r="H56" s="19"/>
    </row>
    <row r="57" spans="1:8" ht="46.5" thickBot="1">
      <c r="A57" s="15"/>
      <c r="B57" s="23" t="s">
        <v>42</v>
      </c>
      <c r="C57" s="42">
        <v>274000</v>
      </c>
      <c r="D57" s="42">
        <v>0</v>
      </c>
      <c r="E57" s="39">
        <f t="shared" si="0"/>
        <v>0</v>
      </c>
      <c r="F57" s="37">
        <f t="shared" si="1"/>
        <v>-274000</v>
      </c>
      <c r="G57" s="44" t="s">
        <v>70</v>
      </c>
      <c r="H57" s="19"/>
    </row>
    <row r="58" spans="1:8" ht="15.75" thickBot="1">
      <c r="A58" s="15"/>
      <c r="B58" s="23" t="s">
        <v>43</v>
      </c>
      <c r="C58" s="42">
        <v>14180200</v>
      </c>
      <c r="D58" s="42">
        <v>2989000</v>
      </c>
      <c r="E58" s="39">
        <f t="shared" si="0"/>
        <v>21.07868718353761</v>
      </c>
      <c r="F58" s="37">
        <f t="shared" si="1"/>
        <v>-11191200</v>
      </c>
      <c r="G58" s="46"/>
      <c r="H58" s="19"/>
    </row>
    <row r="59" spans="1:8" ht="69" customHeight="1" thickBot="1">
      <c r="A59" s="15"/>
      <c r="B59" s="36" t="s">
        <v>55</v>
      </c>
      <c r="C59" s="42">
        <v>32084086.050000001</v>
      </c>
      <c r="D59" s="42">
        <v>3858726.29</v>
      </c>
      <c r="E59" s="39">
        <f t="shared" si="0"/>
        <v>12.026916658889835</v>
      </c>
      <c r="F59" s="37">
        <f t="shared" si="1"/>
        <v>-28225359.760000002</v>
      </c>
      <c r="G59" s="45" t="s">
        <v>81</v>
      </c>
      <c r="H59" s="19"/>
    </row>
    <row r="60" spans="1:8" ht="15.75" thickBot="1">
      <c r="A60" s="15"/>
      <c r="B60" s="36" t="s">
        <v>56</v>
      </c>
      <c r="C60" s="42">
        <v>197324929.84999999</v>
      </c>
      <c r="D60" s="42">
        <v>40894518.280000001</v>
      </c>
      <c r="E60" s="39">
        <f t="shared" si="0"/>
        <v>20.72445600821279</v>
      </c>
      <c r="F60" s="37">
        <f t="shared" si="1"/>
        <v>-156430411.56999999</v>
      </c>
      <c r="G60" s="45"/>
      <c r="H60" s="19"/>
    </row>
    <row r="61" spans="1:8" ht="15.75" thickBot="1">
      <c r="A61" s="15"/>
      <c r="B61" s="36" t="s">
        <v>57</v>
      </c>
      <c r="C61" s="42">
        <v>33861800</v>
      </c>
      <c r="D61" s="42">
        <v>8133790.4800000004</v>
      </c>
      <c r="E61" s="39">
        <f t="shared" si="0"/>
        <v>24.020549645913686</v>
      </c>
      <c r="F61" s="37">
        <f t="shared" si="1"/>
        <v>-25728009.52</v>
      </c>
      <c r="G61" s="45"/>
      <c r="H61" s="19"/>
    </row>
    <row r="62" spans="1:8" ht="15.75" thickBot="1">
      <c r="A62" s="15"/>
      <c r="B62" s="23" t="s">
        <v>44</v>
      </c>
      <c r="C62" s="42">
        <v>3037000</v>
      </c>
      <c r="D62" s="42">
        <v>725670.69</v>
      </c>
      <c r="E62" s="39">
        <f t="shared" si="0"/>
        <v>23.894326308857423</v>
      </c>
      <c r="F62" s="37">
        <f t="shared" si="1"/>
        <v>-2311329.31</v>
      </c>
      <c r="G62" s="46"/>
      <c r="H62" s="19"/>
    </row>
    <row r="63" spans="1:8" ht="15.75" thickBot="1">
      <c r="A63" s="15"/>
      <c r="B63" s="36" t="s">
        <v>58</v>
      </c>
      <c r="C63" s="42">
        <v>15874238.109999999</v>
      </c>
      <c r="D63" s="42">
        <v>7355711.5</v>
      </c>
      <c r="E63" s="39">
        <f t="shared" si="0"/>
        <v>46.337414425995405</v>
      </c>
      <c r="F63" s="37">
        <f t="shared" si="1"/>
        <v>-8518526.6099999994</v>
      </c>
      <c r="G63" s="45"/>
      <c r="H63" s="19"/>
    </row>
    <row r="64" spans="1:8" ht="15.75" thickBot="1">
      <c r="A64" s="15"/>
      <c r="B64" s="36" t="s">
        <v>59</v>
      </c>
      <c r="C64" s="42">
        <v>14306228.699999999</v>
      </c>
      <c r="D64" s="42">
        <v>5465738.0800000001</v>
      </c>
      <c r="E64" s="39">
        <f t="shared" si="0"/>
        <v>38.205303400469198</v>
      </c>
      <c r="F64" s="37">
        <f t="shared" si="1"/>
        <v>-8840490.6199999992</v>
      </c>
      <c r="G64" s="45"/>
      <c r="H64" s="19"/>
    </row>
    <row r="65" spans="1:8" ht="42" customHeight="1" thickBot="1">
      <c r="A65" s="15"/>
      <c r="B65" s="36" t="s">
        <v>60</v>
      </c>
      <c r="C65" s="42">
        <v>249790944.90000001</v>
      </c>
      <c r="D65" s="42">
        <v>15171300</v>
      </c>
      <c r="E65" s="39">
        <f t="shared" si="0"/>
        <v>6.0735988672742316</v>
      </c>
      <c r="F65" s="37">
        <f t="shared" si="1"/>
        <v>-234619644.90000001</v>
      </c>
      <c r="G65" s="45" t="s">
        <v>82</v>
      </c>
      <c r="H65" s="19"/>
    </row>
    <row r="66" spans="1:8" ht="15.75" thickBot="1">
      <c r="A66" s="15"/>
      <c r="B66" s="23" t="s">
        <v>45</v>
      </c>
      <c r="C66" s="42">
        <v>385000</v>
      </c>
      <c r="D66" s="42">
        <v>100000</v>
      </c>
      <c r="E66" s="39">
        <f t="shared" si="0"/>
        <v>25.97402597402597</v>
      </c>
      <c r="F66" s="37">
        <f t="shared" si="1"/>
        <v>-285000</v>
      </c>
      <c r="G66" s="46"/>
      <c r="H66" s="19"/>
    </row>
    <row r="67" spans="1:8">
      <c r="A67" s="15"/>
      <c r="B67" s="36" t="s">
        <v>61</v>
      </c>
      <c r="C67" s="42">
        <v>4817300</v>
      </c>
      <c r="D67" s="42">
        <v>947649.99</v>
      </c>
      <c r="E67" s="39">
        <f t="shared" si="0"/>
        <v>19.671807651589067</v>
      </c>
      <c r="F67" s="37">
        <f t="shared" si="1"/>
        <v>-3869650.01</v>
      </c>
      <c r="G67" s="27"/>
      <c r="H67" s="19"/>
    </row>
    <row r="68" spans="1:8" ht="39.75" customHeight="1" thickBot="1">
      <c r="A68" s="9"/>
      <c r="B68" s="16" t="s">
        <v>46</v>
      </c>
      <c r="C68" s="28">
        <v>-68121596.819999993</v>
      </c>
      <c r="D68" s="28">
        <v>-11094038.470000001</v>
      </c>
      <c r="E68" s="29" t="s">
        <v>13</v>
      </c>
      <c r="F68" s="30" t="s">
        <v>13</v>
      </c>
      <c r="G68" s="18" t="s">
        <v>13</v>
      </c>
      <c r="H68" s="10"/>
    </row>
  </sheetData>
  <mergeCells count="11">
    <mergeCell ref="G9:G12"/>
    <mergeCell ref="B3:G4"/>
    <mergeCell ref="E9:F9"/>
    <mergeCell ref="E10:E12"/>
    <mergeCell ref="F10:F12"/>
    <mergeCell ref="B9:B12"/>
    <mergeCell ref="C9:C12"/>
    <mergeCell ref="D9:D12"/>
    <mergeCell ref="C5:F5"/>
    <mergeCell ref="C6:F6"/>
    <mergeCell ref="C7:G7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47E05F3-AAD0-43E2-85FC-837ED41463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dcterms:created xsi:type="dcterms:W3CDTF">2021-05-07T05:13:52Z</dcterms:created>
  <dcterms:modified xsi:type="dcterms:W3CDTF">2023-09-27T06:10:44Z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