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/>
  <bookViews>
    <workbookView xWindow="240" yWindow="630" windowWidth="24240" windowHeight="11895"/>
  </bookViews>
  <sheets>
    <sheet name="Форма0503364 с.1" sheetId="2" r:id="rId1"/>
  </sheets>
  <calcPr calcId="124519"/>
</workbook>
</file>

<file path=xl/calcChain.xml><?xml version="1.0" encoding="utf-8"?>
<calcChain xmlns="http://schemas.openxmlformats.org/spreadsheetml/2006/main">
  <c r="D69" i="2"/>
  <c r="C69"/>
  <c r="F44"/>
  <c r="E44"/>
  <c r="E21"/>
  <c r="F21"/>
  <c r="E26"/>
  <c r="F26"/>
  <c r="E54"/>
  <c r="F54"/>
  <c r="E35"/>
  <c r="E51"/>
  <c r="F17"/>
  <c r="F18"/>
  <c r="F19"/>
  <c r="F22"/>
  <c r="F23"/>
  <c r="F24"/>
  <c r="F25"/>
  <c r="F27"/>
  <c r="F28"/>
  <c r="F29"/>
  <c r="F30"/>
  <c r="F31"/>
  <c r="F32"/>
  <c r="F33"/>
  <c r="F34"/>
  <c r="F35"/>
  <c r="F36"/>
  <c r="F37"/>
  <c r="F39"/>
  <c r="F40"/>
  <c r="F41"/>
  <c r="F42"/>
  <c r="F43"/>
  <c r="F45"/>
  <c r="F46"/>
  <c r="F47"/>
  <c r="F48"/>
  <c r="F49"/>
  <c r="F50"/>
  <c r="F51"/>
  <c r="F52"/>
  <c r="F53"/>
  <c r="F55"/>
  <c r="F56"/>
  <c r="F57"/>
  <c r="F58"/>
  <c r="F59"/>
  <c r="F60"/>
  <c r="F61"/>
  <c r="F62"/>
  <c r="F63"/>
  <c r="F64"/>
  <c r="F65"/>
  <c r="F66"/>
  <c r="F67"/>
  <c r="F68"/>
  <c r="F14"/>
  <c r="E16"/>
  <c r="E17"/>
  <c r="E18"/>
  <c r="E19"/>
  <c r="E23"/>
  <c r="E24"/>
  <c r="E25"/>
  <c r="E27"/>
  <c r="E28"/>
  <c r="E29"/>
  <c r="E30"/>
  <c r="E31"/>
  <c r="E32"/>
  <c r="E33"/>
  <c r="E37"/>
  <c r="E39"/>
  <c r="E40"/>
  <c r="E41"/>
  <c r="E42"/>
  <c r="E43"/>
  <c r="E45"/>
  <c r="E46"/>
  <c r="E47"/>
  <c r="E48"/>
  <c r="E49"/>
  <c r="E50"/>
  <c r="E52"/>
  <c r="E53"/>
  <c r="E55"/>
  <c r="E56"/>
  <c r="E57"/>
  <c r="E58"/>
  <c r="E59"/>
  <c r="E60"/>
  <c r="E61"/>
  <c r="E62"/>
  <c r="E63"/>
  <c r="E64"/>
  <c r="E65"/>
  <c r="E66"/>
  <c r="E67"/>
  <c r="E68"/>
  <c r="E14"/>
</calcChain>
</file>

<file path=xl/sharedStrings.xml><?xml version="1.0" encoding="utf-8"?>
<sst xmlns="http://schemas.openxmlformats.org/spreadsheetml/2006/main" count="91" uniqueCount="81">
  <si>
    <t>Наименование организации:</t>
  </si>
  <si>
    <t>Код по бюджетной классификации</t>
  </si>
  <si>
    <t>Утвержденные бюджетные назначения (прогнозные показатели)</t>
  </si>
  <si>
    <t>Исполнено, руб</t>
  </si>
  <si>
    <t>Показатели исполнения</t>
  </si>
  <si>
    <t xml:space="preserve"> сумма отклонения, руб (гр.5-гр.3)</t>
  </si>
  <si>
    <t>пояснения</t>
  </si>
  <si>
    <t>5</t>
  </si>
  <si>
    <t>6</t>
  </si>
  <si>
    <t>7</t>
  </si>
  <si>
    <t>9</t>
  </si>
  <si>
    <t>85000000000000000</t>
  </si>
  <si>
    <t>1. Доходы бюджета, всего</t>
  </si>
  <si>
    <t>Х</t>
  </si>
  <si>
    <t>из них:</t>
  </si>
  <si>
    <t>000 101 00000000000000</t>
  </si>
  <si>
    <t>-</t>
  </si>
  <si>
    <t>000 103 00000000000000</t>
  </si>
  <si>
    <t>000 105 00000000000000</t>
  </si>
  <si>
    <t>000 106 00000000000000</t>
  </si>
  <si>
    <t>000 108 00000000000000</t>
  </si>
  <si>
    <t>000 109 00000000000000</t>
  </si>
  <si>
    <t>000 111 00000000000000</t>
  </si>
  <si>
    <t>000 112 00000000000000</t>
  </si>
  <si>
    <t>000 113 00000000000000</t>
  </si>
  <si>
    <t>000 114 00000000000000</t>
  </si>
  <si>
    <t>000 116 00000000000000</t>
  </si>
  <si>
    <t>000 117 00000000000000</t>
  </si>
  <si>
    <t>000 202 00000000000000</t>
  </si>
  <si>
    <t>000 218 00000000000000</t>
  </si>
  <si>
    <t>000 219 00000000000000</t>
  </si>
  <si>
    <t>2. Расходы бюджета, всего</t>
  </si>
  <si>
    <t>000 0104 0000000000000</t>
  </si>
  <si>
    <t>000 0105 0000000000000</t>
  </si>
  <si>
    <t>000 0111 0000000000000</t>
  </si>
  <si>
    <t>000 0113 0000000000000</t>
  </si>
  <si>
    <t>000 0409 0000000000000</t>
  </si>
  <si>
    <t>000 0410 0000000000000</t>
  </si>
  <si>
    <t>000 0412 0000000000000</t>
  </si>
  <si>
    <t>000 0501 0000000000000</t>
  </si>
  <si>
    <t>000 0502 0000000000000</t>
  </si>
  <si>
    <t>000 0503 0000000000000</t>
  </si>
  <si>
    <t>000 0705 0000000000000</t>
  </si>
  <si>
    <t>000 0707 0000000000000</t>
  </si>
  <si>
    <t>000 1001 0000000000000</t>
  </si>
  <si>
    <t>000 1102 0000000000000</t>
  </si>
  <si>
    <t>Результат исполнения бюджета (дефицит / профицит)</t>
  </si>
  <si>
    <t>000 0102 0000000000000</t>
  </si>
  <si>
    <t>000 0103 0000000000000</t>
  </si>
  <si>
    <t>000 0106 0000000000000</t>
  </si>
  <si>
    <t>000 0309 0000000000000</t>
  </si>
  <si>
    <t>000 0314 0000000000000</t>
  </si>
  <si>
    <t>000 0701 0000000000000</t>
  </si>
  <si>
    <t>000 0702 0000000000000</t>
  </si>
  <si>
    <t>000 0703 0000000000000</t>
  </si>
  <si>
    <t>000 0709 0000000000000</t>
  </si>
  <si>
    <t>000 0801 0000000000000</t>
  </si>
  <si>
    <t>000 0804 0000000000000</t>
  </si>
  <si>
    <t>000 1003 0000000000000</t>
  </si>
  <si>
    <t>000 1004 0000000000000</t>
  </si>
  <si>
    <t>000 1101 0000000000000</t>
  </si>
  <si>
    <t>000 1301 0000000000000</t>
  </si>
  <si>
    <t xml:space="preserve">    000 20210000000000000</t>
  </si>
  <si>
    <t xml:space="preserve">    000 20220000000000000</t>
  </si>
  <si>
    <t xml:space="preserve">    000 20230000000000000</t>
  </si>
  <si>
    <t xml:space="preserve">    000 20240000000000000</t>
  </si>
  <si>
    <t xml:space="preserve"> процент исполнения, %</t>
  </si>
  <si>
    <t>000 207 00000000000000</t>
  </si>
  <si>
    <t>000 107 00000000000000</t>
  </si>
  <si>
    <t>Сведения об исполнении  бюджета города Сарапула за  2024 год с указанием причин исполнения плановых назначений менее чем на 95 %</t>
  </si>
  <si>
    <t>000 0107 0000000000000</t>
  </si>
  <si>
    <t>ЕСХН - Снижение налоговой базы по крупному плательщику ООО «Цветы Удмуртии», приобретено оборудование</t>
  </si>
  <si>
    <t>Земельный налог с организаций – пересмотр (снижение) кадастровой стоимости в отношении 75 земельных участков</t>
  </si>
  <si>
    <t xml:space="preserve">Снижение объема выбросов по крупным плательщикам      </t>
  </si>
  <si>
    <t>Расходы по формированию списков в кандидаты присяжных заседателей проводились согласно нормативам использования средств субвенции исходя из количества обновленных кандидатов</t>
  </si>
  <si>
    <t>Средства выделялись на основании решений комиссии по ГО и ЧС</t>
  </si>
  <si>
    <t>формирование резерва, связанного с особенностями исполнения бюджета</t>
  </si>
  <si>
    <t>Внесены изменения в соглашение с Минтрансом УР, средства перенесены на 2025 год</t>
  </si>
  <si>
    <t>Нарушение сроков исполнения работ подрядной организацией по капитальному ремонту сетей отопления от котельной Учхоз, 13 до Учхоз, 16</t>
  </si>
  <si>
    <t>Позднее поступление дотации на сбалансированность (декабрь 2024г.). В связи с сезонностью работ средства будут освоены в 2025 году.</t>
  </si>
  <si>
    <t>Меры дополнительной социальной поддержки граждан по оплате коммунальных услуг предоставлены на основании актов оказанных услуг ресурсно-снабжающих организаций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</si>
</sst>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03">
    <xf numFmtId="0" fontId="0" fillId="0" borderId="0"/>
    <xf numFmtId="0" fontId="1" fillId="0" borderId="1"/>
    <xf numFmtId="0" fontId="1" fillId="0" borderId="1">
      <alignment shrinkToFit="1"/>
    </xf>
    <xf numFmtId="0" fontId="1" fillId="0" borderId="2"/>
    <xf numFmtId="0" fontId="1" fillId="0" borderId="3">
      <alignment horizontal="right" shrinkToFit="1"/>
    </xf>
    <xf numFmtId="49" fontId="1" fillId="0" borderId="4">
      <alignment horizontal="center"/>
    </xf>
    <xf numFmtId="0" fontId="1" fillId="0" borderId="5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4" fillId="0" borderId="1">
      <alignment horizontal="right"/>
    </xf>
    <xf numFmtId="0" fontId="4" fillId="0" borderId="6">
      <alignment horizontal="center" wrapText="1"/>
    </xf>
    <xf numFmtId="0" fontId="1" fillId="0" borderId="6"/>
    <xf numFmtId="0" fontId="5" fillId="0" borderId="7">
      <alignment horizontal="center" wrapText="1"/>
    </xf>
    <xf numFmtId="0" fontId="1" fillId="0" borderId="7"/>
    <xf numFmtId="0" fontId="5" fillId="0" borderId="6">
      <alignment horizontal="left" wrapText="1"/>
    </xf>
    <xf numFmtId="0" fontId="2" fillId="0" borderId="6">
      <alignment horizontal="center"/>
    </xf>
    <xf numFmtId="0" fontId="4" fillId="0" borderId="8"/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"/>
    <xf numFmtId="0" fontId="4" fillId="0" borderId="9">
      <alignment horizontal="center" vertical="center"/>
    </xf>
    <xf numFmtId="0" fontId="4" fillId="0" borderId="11">
      <alignment horizontal="center" vertical="center"/>
    </xf>
    <xf numFmtId="49" fontId="4" fillId="0" borderId="11">
      <alignment horizontal="center" vertical="center"/>
    </xf>
    <xf numFmtId="49" fontId="4" fillId="0" borderId="10">
      <alignment horizontal="center" vertical="center"/>
    </xf>
    <xf numFmtId="49" fontId="6" fillId="0" borderId="8"/>
    <xf numFmtId="0" fontId="4" fillId="0" borderId="12">
      <alignment horizontal="left" wrapText="1"/>
    </xf>
    <xf numFmtId="49" fontId="4" fillId="0" borderId="13">
      <alignment horizontal="center" vertical="center" shrinkToFit="1"/>
    </xf>
    <xf numFmtId="4" fontId="4" fillId="0" borderId="14">
      <alignment horizontal="right" vertical="center"/>
    </xf>
    <xf numFmtId="4" fontId="4" fillId="0" borderId="15">
      <alignment horizontal="center" vertical="center"/>
    </xf>
    <xf numFmtId="0" fontId="4" fillId="0" borderId="16">
      <alignment horizontal="center" wrapText="1"/>
    </xf>
    <xf numFmtId="49" fontId="4" fillId="0" borderId="1">
      <alignment horizontal="center"/>
    </xf>
    <xf numFmtId="0" fontId="4" fillId="0" borderId="17">
      <alignment horizontal="left" wrapText="1"/>
    </xf>
    <xf numFmtId="0" fontId="4" fillId="0" borderId="18">
      <alignment vertical="center" shrinkToFit="1"/>
    </xf>
    <xf numFmtId="164" fontId="4" fillId="0" borderId="19">
      <alignment horizontal="right" vertical="center" shrinkToFit="1"/>
    </xf>
    <xf numFmtId="0" fontId="4" fillId="0" borderId="17">
      <alignment wrapText="1"/>
    </xf>
    <xf numFmtId="0" fontId="4" fillId="0" borderId="20">
      <alignment wrapText="1"/>
    </xf>
    <xf numFmtId="49" fontId="4" fillId="0" borderId="21">
      <alignment horizontal="left" vertical="center" indent="1"/>
    </xf>
    <xf numFmtId="49" fontId="4" fillId="0" borderId="22">
      <alignment horizontal="center" vertical="center" shrinkToFit="1"/>
    </xf>
    <xf numFmtId="4" fontId="4" fillId="0" borderId="23">
      <alignment horizontal="right"/>
    </xf>
    <xf numFmtId="4" fontId="4" fillId="0" borderId="23">
      <alignment horizontal="right" wrapText="1"/>
    </xf>
    <xf numFmtId="49" fontId="4" fillId="0" borderId="21">
      <alignment horizontal="center" vertical="center" wrapText="1"/>
    </xf>
    <xf numFmtId="49" fontId="4" fillId="0" borderId="24">
      <alignment horizontal="left" vertical="center" wrapText="1"/>
    </xf>
    <xf numFmtId="49" fontId="4" fillId="0" borderId="25">
      <alignment horizontal="center" vertical="center" shrinkToFit="1"/>
    </xf>
    <xf numFmtId="4" fontId="4" fillId="0" borderId="9">
      <alignment horizontal="right"/>
    </xf>
    <xf numFmtId="4" fontId="4" fillId="0" borderId="12">
      <alignment horizontal="center"/>
    </xf>
    <xf numFmtId="0" fontId="4" fillId="0" borderId="19">
      <alignment wrapText="1"/>
    </xf>
    <xf numFmtId="49" fontId="4" fillId="0" borderId="21">
      <alignment horizontal="center" wrapText="1"/>
    </xf>
    <xf numFmtId="49" fontId="4" fillId="0" borderId="24">
      <alignment horizontal="left" wrapText="1"/>
    </xf>
    <xf numFmtId="49" fontId="4" fillId="0" borderId="26">
      <alignment horizontal="center" vertical="center" shrinkToFit="1"/>
    </xf>
    <xf numFmtId="4" fontId="4" fillId="0" borderId="11">
      <alignment horizontal="right" shrinkToFit="1"/>
    </xf>
    <xf numFmtId="4" fontId="4" fillId="0" borderId="11">
      <alignment horizontal="right"/>
    </xf>
    <xf numFmtId="164" fontId="4" fillId="0" borderId="11">
      <alignment horizontal="center" shrinkToFit="1"/>
    </xf>
    <xf numFmtId="0" fontId="4" fillId="0" borderId="11">
      <alignment horizontal="center" wrapText="1"/>
    </xf>
    <xf numFmtId="0" fontId="4" fillId="0" borderId="27">
      <alignment horizontal="center" wrapText="1"/>
    </xf>
    <xf numFmtId="0" fontId="7" fillId="0" borderId="1"/>
    <xf numFmtId="0" fontId="4" fillId="0" borderId="6"/>
    <xf numFmtId="49" fontId="6" fillId="0" borderId="8">
      <alignment wrapText="1"/>
    </xf>
    <xf numFmtId="49" fontId="4" fillId="0" borderId="13">
      <alignment horizontal="center" vertical="center" wrapText="1"/>
    </xf>
    <xf numFmtId="4" fontId="4" fillId="0" borderId="14">
      <alignment horizontal="right"/>
    </xf>
    <xf numFmtId="49" fontId="4" fillId="0" borderId="15">
      <alignment horizontal="center"/>
    </xf>
    <xf numFmtId="4" fontId="4" fillId="0" borderId="16">
      <alignment horizontal="center" wrapText="1"/>
    </xf>
    <xf numFmtId="0" fontId="4" fillId="0" borderId="25">
      <alignment horizontal="center" wrapText="1"/>
    </xf>
    <xf numFmtId="164" fontId="4" fillId="0" borderId="9">
      <alignment horizontal="right" wrapText="1"/>
    </xf>
    <xf numFmtId="0" fontId="4" fillId="0" borderId="9">
      <alignment wrapText="1"/>
    </xf>
    <xf numFmtId="0" fontId="4" fillId="0" borderId="12">
      <alignment wrapText="1"/>
    </xf>
    <xf numFmtId="0" fontId="4" fillId="0" borderId="16"/>
    <xf numFmtId="0" fontId="4" fillId="0" borderId="8">
      <alignment horizontal="left" wrapText="1"/>
    </xf>
    <xf numFmtId="49" fontId="4" fillId="0" borderId="25">
      <alignment horizontal="center" wrapText="1"/>
    </xf>
    <xf numFmtId="49" fontId="4" fillId="0" borderId="12">
      <alignment horizontal="center"/>
    </xf>
    <xf numFmtId="0" fontId="4" fillId="0" borderId="16">
      <alignment horizontal="center"/>
    </xf>
    <xf numFmtId="0" fontId="4" fillId="0" borderId="12">
      <alignment horizontal="center" wrapText="1"/>
    </xf>
    <xf numFmtId="49" fontId="4" fillId="0" borderId="12">
      <alignment horizontal="left" wrapText="1" indent="1"/>
    </xf>
    <xf numFmtId="4" fontId="4" fillId="0" borderId="9">
      <alignment wrapText="1"/>
    </xf>
    <xf numFmtId="49" fontId="4" fillId="0" borderId="12">
      <alignment horizontal="center" wrapText="1"/>
    </xf>
    <xf numFmtId="3" fontId="4" fillId="0" borderId="16">
      <alignment horizontal="left" wrapText="1"/>
    </xf>
    <xf numFmtId="3" fontId="4" fillId="0" borderId="9"/>
    <xf numFmtId="0" fontId="4" fillId="0" borderId="16">
      <alignment wrapText="1"/>
    </xf>
    <xf numFmtId="0" fontId="4" fillId="2" borderId="1"/>
    <xf numFmtId="0" fontId="4" fillId="2" borderId="28"/>
    <xf numFmtId="0" fontId="4" fillId="2" borderId="7"/>
    <xf numFmtId="49" fontId="4" fillId="0" borderId="1">
      <alignment horizontal="center" vertical="top"/>
    </xf>
    <xf numFmtId="49" fontId="4" fillId="0" borderId="1">
      <alignment horizontal="left"/>
    </xf>
    <xf numFmtId="49" fontId="4" fillId="0" borderId="1">
      <alignment horizontal="left" wrapText="1"/>
    </xf>
    <xf numFmtId="49" fontId="4" fillId="0" borderId="6">
      <alignment horizontal="left" indent="6"/>
    </xf>
    <xf numFmtId="49" fontId="4" fillId="0" borderId="9">
      <alignment horizontal="left" wrapText="1" indent="6"/>
    </xf>
    <xf numFmtId="49" fontId="4" fillId="0" borderId="7">
      <alignment horizontal="left" indent="6"/>
    </xf>
    <xf numFmtId="0" fontId="4" fillId="0" borderId="7"/>
    <xf numFmtId="0" fontId="10" fillId="0" borderId="0"/>
    <xf numFmtId="0" fontId="10" fillId="0" borderId="0"/>
    <xf numFmtId="0" fontId="10" fillId="0" borderId="0"/>
    <xf numFmtId="0" fontId="8" fillId="0" borderId="1"/>
    <xf numFmtId="0" fontId="8" fillId="0" borderId="1"/>
    <xf numFmtId="0" fontId="9" fillId="3" borderId="1"/>
    <xf numFmtId="0" fontId="9" fillId="3" borderId="3"/>
    <xf numFmtId="0" fontId="9" fillId="3" borderId="5"/>
    <xf numFmtId="0" fontId="8" fillId="0" borderId="1"/>
    <xf numFmtId="0" fontId="9" fillId="3" borderId="29"/>
    <xf numFmtId="4" fontId="4" fillId="0" borderId="9">
      <alignment horizontal="right" wrapText="1"/>
    </xf>
    <xf numFmtId="0" fontId="4" fillId="0" borderId="16">
      <alignment horizontal="left" wrapText="1"/>
    </xf>
    <xf numFmtId="49" fontId="4" fillId="0" borderId="16">
      <alignment horizontal="left" wrapText="1"/>
    </xf>
    <xf numFmtId="0" fontId="9" fillId="3" borderId="16"/>
    <xf numFmtId="49" fontId="4" fillId="0" borderId="9">
      <alignment horizontal="left" indent="6"/>
    </xf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shrinkToFit="1"/>
    </xf>
    <xf numFmtId="0" fontId="2" fillId="0" borderId="1" xfId="7" applyNumberFormat="1" applyProtection="1">
      <alignment horizontal="center"/>
    </xf>
    <xf numFmtId="0" fontId="4" fillId="0" borderId="1" xfId="10" applyNumberFormat="1" applyProtection="1">
      <alignment horizontal="right"/>
    </xf>
    <xf numFmtId="0" fontId="1" fillId="0" borderId="6" xfId="12" applyNumberFormat="1" applyProtection="1"/>
    <xf numFmtId="0" fontId="1" fillId="0" borderId="7" xfId="14" applyNumberFormat="1" applyProtection="1"/>
    <xf numFmtId="0" fontId="2" fillId="0" borderId="6" xfId="16" applyNumberFormat="1" applyProtection="1">
      <alignment horizontal="center"/>
    </xf>
    <xf numFmtId="0" fontId="4" fillId="0" borderId="8" xfId="17" applyNumberFormat="1" applyProtection="1"/>
    <xf numFmtId="0" fontId="4" fillId="0" borderId="1" xfId="20" applyNumberFormat="1" applyProtection="1"/>
    <xf numFmtId="0" fontId="4" fillId="0" borderId="9" xfId="21" applyNumberFormat="1" applyProtection="1">
      <alignment horizontal="center" vertical="center"/>
    </xf>
    <xf numFmtId="0" fontId="4" fillId="0" borderId="11" xfId="22" applyNumberFormat="1" applyProtection="1">
      <alignment horizontal="center" vertical="center"/>
    </xf>
    <xf numFmtId="49" fontId="4" fillId="0" borderId="11" xfId="23" applyNumberFormat="1" applyProtection="1">
      <alignment horizontal="center" vertical="center"/>
    </xf>
    <xf numFmtId="49" fontId="4" fillId="0" borderId="10" xfId="24" applyNumberFormat="1" applyProtection="1">
      <alignment horizontal="center" vertical="center"/>
    </xf>
    <xf numFmtId="49" fontId="6" fillId="0" borderId="8" xfId="25" applyNumberFormat="1" applyProtection="1"/>
    <xf numFmtId="0" fontId="4" fillId="0" borderId="12" xfId="26" applyNumberFormat="1" applyProtection="1">
      <alignment horizontal="left" wrapText="1"/>
    </xf>
    <xf numFmtId="4" fontId="4" fillId="0" borderId="14" xfId="28" applyNumberFormat="1" applyProtection="1">
      <alignment horizontal="right" vertical="center"/>
    </xf>
    <xf numFmtId="0" fontId="4" fillId="0" borderId="16" xfId="30" applyNumberFormat="1" applyProtection="1">
      <alignment horizontal="center" wrapText="1"/>
    </xf>
    <xf numFmtId="49" fontId="4" fillId="0" borderId="1" xfId="31" applyNumberFormat="1" applyProtection="1">
      <alignment horizontal="center"/>
    </xf>
    <xf numFmtId="0" fontId="4" fillId="0" borderId="17" xfId="32" applyNumberFormat="1" applyProtection="1">
      <alignment horizontal="left" wrapText="1"/>
    </xf>
    <xf numFmtId="164" fontId="4" fillId="0" borderId="19" xfId="34" applyNumberFormat="1" applyProtection="1">
      <alignment horizontal="right" vertical="center" shrinkToFit="1"/>
    </xf>
    <xf numFmtId="0" fontId="4" fillId="0" borderId="20" xfId="36" applyNumberFormat="1" applyProtection="1">
      <alignment wrapText="1"/>
    </xf>
    <xf numFmtId="49" fontId="4" fillId="0" borderId="21" xfId="37" applyNumberFormat="1" applyProtection="1">
      <alignment horizontal="left" vertical="center" indent="1"/>
    </xf>
    <xf numFmtId="4" fontId="4" fillId="0" borderId="23" xfId="39" applyNumberFormat="1" applyProtection="1">
      <alignment horizontal="right"/>
    </xf>
    <xf numFmtId="49" fontId="4" fillId="0" borderId="24" xfId="42" applyNumberFormat="1" applyProtection="1">
      <alignment horizontal="left" vertical="center" wrapText="1"/>
    </xf>
    <xf numFmtId="49" fontId="4" fillId="0" borderId="24" xfId="48" applyNumberFormat="1" applyProtection="1">
      <alignment horizontal="left" wrapText="1"/>
    </xf>
    <xf numFmtId="4" fontId="4" fillId="0" borderId="11" xfId="50" applyNumberFormat="1" applyProtection="1">
      <alignment horizontal="right" shrinkToFit="1"/>
    </xf>
    <xf numFmtId="164" fontId="4" fillId="0" borderId="11" xfId="52" applyNumberFormat="1" applyProtection="1">
      <alignment horizontal="center" shrinkToFit="1"/>
    </xf>
    <xf numFmtId="0" fontId="4" fillId="0" borderId="11" xfId="53" applyNumberFormat="1" applyProtection="1">
      <alignment horizontal="center" wrapText="1"/>
    </xf>
    <xf numFmtId="0" fontId="1" fillId="0" borderId="1" xfId="4" applyNumberFormat="1" applyBorder="1" applyProtection="1">
      <alignment horizontal="right" shrinkToFit="1"/>
    </xf>
    <xf numFmtId="0" fontId="1" fillId="0" borderId="1" xfId="6" applyNumberFormat="1" applyBorder="1" applyProtection="1"/>
    <xf numFmtId="0" fontId="1" fillId="0" borderId="1" xfId="3" applyNumberFormat="1" applyBorder="1" applyProtection="1"/>
    <xf numFmtId="49" fontId="1" fillId="0" borderId="1" xfId="5" applyNumberFormat="1" applyBorder="1" applyProtection="1">
      <alignment horizontal="center"/>
    </xf>
    <xf numFmtId="4" fontId="11" fillId="0" borderId="9" xfId="4" applyNumberFormat="1" applyFont="1" applyBorder="1" applyAlignment="1" applyProtection="1">
      <alignment horizontal="right"/>
    </xf>
    <xf numFmtId="49" fontId="11" fillId="0" borderId="21" xfId="37" applyNumberFormat="1" applyFont="1" applyProtection="1">
      <alignment horizontal="left" vertical="center" indent="1"/>
    </xf>
    <xf numFmtId="49" fontId="11" fillId="0" borderId="21" xfId="2" applyNumberFormat="1" applyFont="1" applyBorder="1" applyAlignment="1" applyProtection="1">
      <alignment horizontal="left" vertical="center" indent="1"/>
    </xf>
    <xf numFmtId="3" fontId="4" fillId="0" borderId="14" xfId="28" applyNumberFormat="1" applyProtection="1">
      <alignment horizontal="right" vertical="center"/>
    </xf>
    <xf numFmtId="49" fontId="4" fillId="0" borderId="24" xfId="48" applyNumberFormat="1" applyFont="1" applyProtection="1">
      <alignment horizontal="left" wrapText="1"/>
    </xf>
    <xf numFmtId="49" fontId="4" fillId="4" borderId="24" xfId="48" applyNumberFormat="1" applyFont="1" applyFill="1" applyProtection="1">
      <alignment horizontal="left" wrapText="1"/>
    </xf>
    <xf numFmtId="49" fontId="4" fillId="4" borderId="24" xfId="48" applyNumberFormat="1" applyFill="1" applyProtection="1">
      <alignment horizontal="left" wrapText="1"/>
    </xf>
    <xf numFmtId="49" fontId="11" fillId="4" borderId="24" xfId="48" applyNumberFormat="1" applyFont="1" applyFill="1" applyProtection="1">
      <alignment horizontal="left" wrapText="1"/>
    </xf>
    <xf numFmtId="164" fontId="4" fillId="0" borderId="19" xfId="34" applyNumberFormat="1" applyFont="1" applyProtection="1">
      <alignment horizontal="right" vertical="center" shrinkToFit="1"/>
    </xf>
    <xf numFmtId="4" fontId="12" fillId="0" borderId="9" xfId="18" applyNumberFormat="1" applyFont="1" applyAlignment="1" applyProtection="1">
      <alignment horizontal="right" vertical="top" shrinkToFit="1"/>
    </xf>
    <xf numFmtId="4" fontId="12" fillId="0" borderId="9" xfId="38" applyNumberFormat="1" applyFont="1" applyBorder="1" applyAlignment="1" applyProtection="1">
      <alignment horizontal="right" vertical="top" shrinkToFit="1"/>
    </xf>
    <xf numFmtId="4" fontId="4" fillId="4" borderId="14" xfId="28" applyNumberFormat="1" applyFill="1" applyProtection="1">
      <alignment horizontal="right" vertical="center"/>
    </xf>
    <xf numFmtId="49" fontId="4" fillId="0" borderId="24" xfId="42" applyNumberFormat="1" applyFill="1" applyProtection="1">
      <alignment horizontal="left" vertical="center" wrapText="1"/>
    </xf>
    <xf numFmtId="4" fontId="4" fillId="0" borderId="33" xfId="28" applyNumberFormat="1" applyBorder="1" applyProtection="1">
      <alignment horizontal="right" vertical="center"/>
    </xf>
    <xf numFmtId="0" fontId="4" fillId="0" borderId="32" xfId="36" applyNumberFormat="1" applyBorder="1" applyProtection="1">
      <alignment wrapText="1"/>
    </xf>
    <xf numFmtId="49" fontId="4" fillId="0" borderId="32" xfId="48" applyNumberFormat="1" applyBorder="1" applyProtection="1">
      <alignment horizontal="left" wrapText="1"/>
    </xf>
    <xf numFmtId="3" fontId="4" fillId="4" borderId="14" xfId="28" applyNumberFormat="1" applyFill="1" applyProtection="1">
      <alignment horizontal="right" vertical="center"/>
    </xf>
    <xf numFmtId="0" fontId="4" fillId="0" borderId="29" xfId="19" applyNumberFormat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1" xfId="7" applyNumberFormat="1" applyFont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9" xfId="18" applyNumberFormat="1" applyProtection="1">
      <alignment horizontal="center" vertical="center" wrapText="1"/>
    </xf>
    <xf numFmtId="0" fontId="4" fillId="0" borderId="9" xfId="18">
      <alignment horizontal="center" vertical="center" wrapText="1"/>
    </xf>
    <xf numFmtId="0" fontId="11" fillId="0" borderId="9" xfId="18" applyNumberFormat="1" applyFont="1" applyProtection="1">
      <alignment horizontal="center" vertical="center" wrapText="1"/>
    </xf>
    <xf numFmtId="0" fontId="4" fillId="0" borderId="6" xfId="11">
      <alignment horizontal="center" wrapText="1"/>
    </xf>
    <xf numFmtId="0" fontId="5" fillId="0" borderId="7" xfId="13">
      <alignment horizontal="center" wrapText="1"/>
    </xf>
    <xf numFmtId="0" fontId="5" fillId="0" borderId="6" xfId="15">
      <alignment horizontal="left" wrapText="1"/>
    </xf>
    <xf numFmtId="49" fontId="4" fillId="0" borderId="21" xfId="37" applyNumberFormat="1" applyFont="1" applyProtection="1">
      <alignment horizontal="left" vertical="center" indent="1"/>
    </xf>
    <xf numFmtId="4" fontId="4" fillId="4" borderId="14" xfId="28" applyNumberFormat="1" applyFill="1" applyAlignment="1" applyProtection="1">
      <alignment horizontal="right" vertical="center" wrapText="1"/>
    </xf>
  </cellXfs>
  <cellStyles count="103">
    <cellStyle name="br" xfId="90"/>
    <cellStyle name="col" xfId="89"/>
    <cellStyle name="st101" xfId="85"/>
    <cellStyle name="style0" xfId="91"/>
    <cellStyle name="td" xfId="92"/>
    <cellStyle name="tr" xfId="88"/>
    <cellStyle name="xl100" xfId="71"/>
    <cellStyle name="xl101" xfId="70"/>
    <cellStyle name="xl102" xfId="75"/>
    <cellStyle name="xl103" xfId="78"/>
    <cellStyle name="xl104" xfId="84"/>
    <cellStyle name="xl105" xfId="86"/>
    <cellStyle name="xl106" xfId="79"/>
    <cellStyle name="xl107" xfId="87"/>
    <cellStyle name="xl108" xfId="76"/>
    <cellStyle name="xl109" xfId="81"/>
    <cellStyle name="xl110" xfId="82"/>
    <cellStyle name="xl111" xfId="77"/>
    <cellStyle name="xl112" xfId="100"/>
    <cellStyle name="xl113" xfId="101"/>
    <cellStyle name="xl114" xfId="80"/>
    <cellStyle name="xl115" xfId="83"/>
    <cellStyle name="xl116" xfId="102"/>
    <cellStyle name="xl21" xfId="93"/>
    <cellStyle name="xl22" xfId="1"/>
    <cellStyle name="xl23" xfId="17"/>
    <cellStyle name="xl24" xfId="25"/>
    <cellStyle name="xl25" xfId="7"/>
    <cellStyle name="xl26" xfId="10"/>
    <cellStyle name="xl27" xfId="16"/>
    <cellStyle name="xl28" xfId="18"/>
    <cellStyle name="xl29" xfId="21"/>
    <cellStyle name="xl30" xfId="26"/>
    <cellStyle name="xl31" xfId="32"/>
    <cellStyle name="xl32" xfId="37"/>
    <cellStyle name="xl33" xfId="2"/>
    <cellStyle name="xl34" xfId="8"/>
    <cellStyle name="xl35" xfId="22"/>
    <cellStyle name="xl36" xfId="27"/>
    <cellStyle name="xl37" xfId="33"/>
    <cellStyle name="xl38" xfId="38"/>
    <cellStyle name="xl39" xfId="9"/>
    <cellStyle name="xl40" xfId="28"/>
    <cellStyle name="xl41" xfId="34"/>
    <cellStyle name="xl42" xfId="39"/>
    <cellStyle name="xl43" xfId="23"/>
    <cellStyle name="xl44" xfId="40"/>
    <cellStyle name="xl45" xfId="4"/>
    <cellStyle name="xl46" xfId="11"/>
    <cellStyle name="xl47" xfId="13"/>
    <cellStyle name="xl48" xfId="29"/>
    <cellStyle name="xl49" xfId="35"/>
    <cellStyle name="xl50" xfId="94"/>
    <cellStyle name="xl51" xfId="41"/>
    <cellStyle name="xl52" xfId="3"/>
    <cellStyle name="xl53" xfId="5"/>
    <cellStyle name="xl54" xfId="12"/>
    <cellStyle name="xl55" xfId="14"/>
    <cellStyle name="xl56" xfId="15"/>
    <cellStyle name="xl57" xfId="19"/>
    <cellStyle name="xl58" xfId="24"/>
    <cellStyle name="xl59" xfId="30"/>
    <cellStyle name="xl60" xfId="36"/>
    <cellStyle name="xl61" xfId="95"/>
    <cellStyle name="xl62" xfId="42"/>
    <cellStyle name="xl63" xfId="6"/>
    <cellStyle name="xl64" xfId="20"/>
    <cellStyle name="xl65" xfId="31"/>
    <cellStyle name="xl66" xfId="96"/>
    <cellStyle name="xl67" xfId="43"/>
    <cellStyle name="xl68" xfId="49"/>
    <cellStyle name="xl69" xfId="44"/>
    <cellStyle name="xl70" xfId="50"/>
    <cellStyle name="xl71" xfId="51"/>
    <cellStyle name="xl72" xfId="52"/>
    <cellStyle name="xl73" xfId="46"/>
    <cellStyle name="xl74" xfId="53"/>
    <cellStyle name="xl75" xfId="45"/>
    <cellStyle name="xl76" xfId="47"/>
    <cellStyle name="xl77" xfId="54"/>
    <cellStyle name="xl78" xfId="48"/>
    <cellStyle name="xl79" xfId="97"/>
    <cellStyle name="xl80" xfId="57"/>
    <cellStyle name="xl81" xfId="67"/>
    <cellStyle name="xl82" xfId="56"/>
    <cellStyle name="xl83" xfId="72"/>
    <cellStyle name="xl84" xfId="58"/>
    <cellStyle name="xl85" xfId="62"/>
    <cellStyle name="xl86" xfId="68"/>
    <cellStyle name="xl87" xfId="59"/>
    <cellStyle name="xl88" xfId="63"/>
    <cellStyle name="xl89" xfId="98"/>
    <cellStyle name="xl90" xfId="64"/>
    <cellStyle name="xl91" xfId="60"/>
    <cellStyle name="xl92" xfId="65"/>
    <cellStyle name="xl93" xfId="74"/>
    <cellStyle name="xl94" xfId="61"/>
    <cellStyle name="xl95" xfId="66"/>
    <cellStyle name="xl96" xfId="99"/>
    <cellStyle name="xl97" xfId="55"/>
    <cellStyle name="xl98" xfId="73"/>
    <cellStyle name="xl99" xfId="6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tabSelected="1" topLeftCell="B52" zoomScaleSheetLayoutView="100" workbookViewId="0">
      <selection activeCell="G64" sqref="G64"/>
    </sheetView>
  </sheetViews>
  <sheetFormatPr defaultRowHeight="15"/>
  <cols>
    <col min="1" max="1" width="9.140625" style="1" hidden="1"/>
    <col min="2" max="2" width="26.42578125" style="1" customWidth="1"/>
    <col min="3" max="3" width="18" style="1" customWidth="1"/>
    <col min="4" max="4" width="17.28515625" style="1" customWidth="1"/>
    <col min="5" max="5" width="16.28515625" style="1" customWidth="1"/>
    <col min="6" max="6" width="17" style="1" customWidth="1"/>
    <col min="7" max="7" width="26" style="1" customWidth="1"/>
    <col min="8" max="8" width="9.140625" style="1" hidden="1"/>
    <col min="9" max="16384" width="9.140625" style="1"/>
  </cols>
  <sheetData>
    <row r="1" spans="1:8" ht="12.95" customHeight="1">
      <c r="A1" s="2"/>
      <c r="B1" s="2"/>
      <c r="C1" s="3"/>
      <c r="D1" s="3"/>
      <c r="E1" s="3"/>
      <c r="F1" s="3"/>
      <c r="G1" s="32"/>
      <c r="H1" s="2"/>
    </row>
    <row r="2" spans="1:8" ht="12.95" customHeight="1">
      <c r="A2" s="2"/>
      <c r="B2" s="2"/>
      <c r="C2" s="3"/>
      <c r="D2" s="3"/>
      <c r="E2" s="2"/>
      <c r="F2" s="30"/>
      <c r="G2" s="33"/>
      <c r="H2" s="31"/>
    </row>
    <row r="3" spans="1:8" ht="12.95" customHeight="1">
      <c r="A3" s="2"/>
      <c r="B3" s="54" t="s">
        <v>69</v>
      </c>
      <c r="C3" s="55"/>
      <c r="D3" s="55"/>
      <c r="E3" s="55"/>
      <c r="F3" s="55"/>
      <c r="G3" s="55"/>
      <c r="H3" s="2"/>
    </row>
    <row r="4" spans="1:8" ht="12.95" customHeight="1">
      <c r="A4" s="2"/>
      <c r="B4" s="55"/>
      <c r="C4" s="55"/>
      <c r="D4" s="55"/>
      <c r="E4" s="55"/>
      <c r="F4" s="55"/>
      <c r="G4" s="55"/>
      <c r="H4" s="2"/>
    </row>
    <row r="5" spans="1:8" ht="12.95" customHeight="1">
      <c r="A5" s="2"/>
      <c r="B5" s="5"/>
      <c r="C5" s="59"/>
      <c r="D5" s="59"/>
      <c r="E5" s="59"/>
      <c r="F5" s="59"/>
      <c r="G5" s="6"/>
      <c r="H5" s="2"/>
    </row>
    <row r="6" spans="1:8" ht="22.5" customHeight="1">
      <c r="A6" s="2"/>
      <c r="B6" s="4"/>
      <c r="C6" s="60"/>
      <c r="D6" s="60"/>
      <c r="E6" s="60"/>
      <c r="F6" s="60"/>
      <c r="G6" s="7"/>
      <c r="H6" s="2"/>
    </row>
    <row r="7" spans="1:8" hidden="1">
      <c r="A7" s="2"/>
      <c r="B7" s="5" t="s">
        <v>0</v>
      </c>
      <c r="C7" s="61"/>
      <c r="D7" s="61"/>
      <c r="E7" s="61"/>
      <c r="F7" s="61"/>
      <c r="G7" s="61"/>
      <c r="H7" s="2"/>
    </row>
    <row r="8" spans="1:8" ht="12.95" customHeight="1">
      <c r="A8" s="2"/>
      <c r="B8" s="8"/>
      <c r="C8" s="8"/>
      <c r="D8" s="8"/>
      <c r="E8" s="8"/>
      <c r="F8" s="8"/>
      <c r="G8" s="6"/>
      <c r="H8" s="2"/>
    </row>
    <row r="9" spans="1:8" ht="20.85" customHeight="1">
      <c r="A9" s="9"/>
      <c r="B9" s="56" t="s">
        <v>1</v>
      </c>
      <c r="C9" s="56" t="s">
        <v>2</v>
      </c>
      <c r="D9" s="56" t="s">
        <v>3</v>
      </c>
      <c r="E9" s="56" t="s">
        <v>4</v>
      </c>
      <c r="F9" s="57"/>
      <c r="G9" s="51" t="s">
        <v>6</v>
      </c>
      <c r="H9" s="10"/>
    </row>
    <row r="10" spans="1:8" ht="12.75" customHeight="1">
      <c r="A10" s="9"/>
      <c r="B10" s="57"/>
      <c r="C10" s="57"/>
      <c r="D10" s="57"/>
      <c r="E10" s="58" t="s">
        <v>66</v>
      </c>
      <c r="F10" s="56" t="s">
        <v>5</v>
      </c>
      <c r="G10" s="52"/>
      <c r="H10" s="10"/>
    </row>
    <row r="11" spans="1:8" ht="14.25" customHeight="1">
      <c r="A11" s="9"/>
      <c r="B11" s="57"/>
      <c r="C11" s="57"/>
      <c r="D11" s="57"/>
      <c r="E11" s="57"/>
      <c r="F11" s="57"/>
      <c r="G11" s="52"/>
      <c r="H11" s="10"/>
    </row>
    <row r="12" spans="1:8" ht="9" customHeight="1">
      <c r="A12" s="9"/>
      <c r="B12" s="57"/>
      <c r="C12" s="57"/>
      <c r="D12" s="57"/>
      <c r="E12" s="57"/>
      <c r="F12" s="57"/>
      <c r="G12" s="53"/>
      <c r="H12" s="10"/>
    </row>
    <row r="13" spans="1:8" ht="12.95" customHeight="1" thickBot="1">
      <c r="A13" s="9"/>
      <c r="B13" s="11">
        <v>1</v>
      </c>
      <c r="C13" s="12">
        <v>3</v>
      </c>
      <c r="D13" s="13" t="s">
        <v>7</v>
      </c>
      <c r="E13" s="13" t="s">
        <v>8</v>
      </c>
      <c r="F13" s="13" t="s">
        <v>9</v>
      </c>
      <c r="G13" s="14" t="s">
        <v>10</v>
      </c>
      <c r="H13" s="10"/>
    </row>
    <row r="14" spans="1:8" ht="12.95" customHeight="1" thickBot="1">
      <c r="A14" s="15" t="s">
        <v>11</v>
      </c>
      <c r="B14" s="16" t="s">
        <v>12</v>
      </c>
      <c r="C14" s="17">
        <v>3756767067.1199999</v>
      </c>
      <c r="D14" s="17">
        <v>3692333330.0900002</v>
      </c>
      <c r="E14" s="37">
        <f>D14/C14*100</f>
        <v>98.28486206680374</v>
      </c>
      <c r="F14" s="17">
        <f>D14-C14</f>
        <v>-64433737.029999733</v>
      </c>
      <c r="G14" s="18" t="s">
        <v>13</v>
      </c>
      <c r="H14" s="19"/>
    </row>
    <row r="15" spans="1:8" ht="12.95" customHeight="1" thickBot="1">
      <c r="A15" s="15"/>
      <c r="B15" s="20" t="s">
        <v>14</v>
      </c>
      <c r="C15" s="21"/>
      <c r="D15" s="21"/>
      <c r="E15" s="37"/>
      <c r="F15" s="17"/>
      <c r="G15" s="22"/>
      <c r="H15" s="19"/>
    </row>
    <row r="16" spans="1:8" ht="15.75" thickBot="1">
      <c r="A16" s="15"/>
      <c r="B16" s="23" t="s">
        <v>15</v>
      </c>
      <c r="C16" s="24">
        <v>560732000</v>
      </c>
      <c r="D16" s="24">
        <v>553807427.83000004</v>
      </c>
      <c r="E16" s="37">
        <f t="shared" ref="E16:E68" si="0">D16/C16*100</f>
        <v>98.765083467681535</v>
      </c>
      <c r="F16" s="17">
        <v>422164020.77999997</v>
      </c>
      <c r="G16" s="25" t="s">
        <v>16</v>
      </c>
      <c r="H16" s="19"/>
    </row>
    <row r="17" spans="1:8" ht="15.75" thickBot="1">
      <c r="A17" s="15"/>
      <c r="B17" s="23" t="s">
        <v>17</v>
      </c>
      <c r="C17" s="24">
        <v>28839000</v>
      </c>
      <c r="D17" s="24">
        <v>29087958.640000001</v>
      </c>
      <c r="E17" s="37">
        <f t="shared" si="0"/>
        <v>100.86327070980271</v>
      </c>
      <c r="F17" s="17">
        <f t="shared" ref="F17:F68" si="1">D17-C17</f>
        <v>248958.6400000006</v>
      </c>
      <c r="G17" s="25" t="s">
        <v>16</v>
      </c>
      <c r="H17" s="19"/>
    </row>
    <row r="18" spans="1:8" ht="45.75" thickBot="1">
      <c r="A18" s="15"/>
      <c r="B18" s="23" t="s">
        <v>18</v>
      </c>
      <c r="C18" s="24">
        <v>52573000</v>
      </c>
      <c r="D18" s="24">
        <v>41217316.32</v>
      </c>
      <c r="E18" s="50">
        <f t="shared" si="0"/>
        <v>78.40016038651018</v>
      </c>
      <c r="F18" s="45">
        <f t="shared" si="1"/>
        <v>-11355683.68</v>
      </c>
      <c r="G18" s="63" t="s">
        <v>71</v>
      </c>
      <c r="H18" s="19"/>
    </row>
    <row r="19" spans="1:8" ht="52.5" customHeight="1" thickBot="1">
      <c r="A19" s="15"/>
      <c r="B19" s="23" t="s">
        <v>19</v>
      </c>
      <c r="C19" s="24">
        <v>97703000</v>
      </c>
      <c r="D19" s="24">
        <v>91296809.579999998</v>
      </c>
      <c r="E19" s="37">
        <f t="shared" si="0"/>
        <v>93.443199881272832</v>
      </c>
      <c r="F19" s="45">
        <f t="shared" si="1"/>
        <v>-6406190.4200000018</v>
      </c>
      <c r="G19" s="63" t="s">
        <v>72</v>
      </c>
      <c r="H19" s="19"/>
    </row>
    <row r="20" spans="1:8" ht="15.75" thickBot="1">
      <c r="A20" s="15"/>
      <c r="B20" s="23" t="s">
        <v>68</v>
      </c>
      <c r="C20" s="24">
        <v>0</v>
      </c>
      <c r="D20" s="24">
        <v>2943937</v>
      </c>
      <c r="E20" s="37"/>
      <c r="F20" s="45"/>
      <c r="G20" s="46"/>
      <c r="H20" s="19"/>
    </row>
    <row r="21" spans="1:8" ht="15.75" thickBot="1">
      <c r="A21" s="15"/>
      <c r="B21" s="23" t="s">
        <v>20</v>
      </c>
      <c r="C21" s="24">
        <v>16526000</v>
      </c>
      <c r="D21" s="24">
        <v>23257938.57</v>
      </c>
      <c r="E21" s="37">
        <f t="shared" si="0"/>
        <v>140.73543852111825</v>
      </c>
      <c r="F21" s="17">
        <f t="shared" si="1"/>
        <v>6731938.5700000003</v>
      </c>
      <c r="G21" s="46"/>
      <c r="H21" s="19"/>
    </row>
    <row r="22" spans="1:8" ht="15.75" thickBot="1">
      <c r="A22" s="15"/>
      <c r="B22" s="23" t="s">
        <v>21</v>
      </c>
      <c r="C22" s="24"/>
      <c r="D22" s="24">
        <v>-23.95</v>
      </c>
      <c r="E22" s="37"/>
      <c r="F22" s="17">
        <f t="shared" si="1"/>
        <v>-23.95</v>
      </c>
      <c r="G22" s="46"/>
      <c r="H22" s="19"/>
    </row>
    <row r="23" spans="1:8" ht="15.75" thickBot="1">
      <c r="A23" s="15"/>
      <c r="B23" s="23" t="s">
        <v>22</v>
      </c>
      <c r="C23" s="24">
        <v>47776000</v>
      </c>
      <c r="D23" s="24">
        <v>52113443.799999997</v>
      </c>
      <c r="E23" s="37">
        <f t="shared" si="0"/>
        <v>109.07870855659745</v>
      </c>
      <c r="F23" s="17">
        <f t="shared" si="1"/>
        <v>4337443.799999997</v>
      </c>
      <c r="G23" s="46"/>
      <c r="H23" s="19"/>
    </row>
    <row r="24" spans="1:8" ht="23.25" thickBot="1">
      <c r="A24" s="15"/>
      <c r="B24" s="23" t="s">
        <v>23</v>
      </c>
      <c r="C24" s="24">
        <v>357000</v>
      </c>
      <c r="D24" s="24">
        <v>157084.31</v>
      </c>
      <c r="E24" s="37">
        <f t="shared" si="0"/>
        <v>44.001207282913164</v>
      </c>
      <c r="F24" s="17">
        <f t="shared" si="1"/>
        <v>-199915.69</v>
      </c>
      <c r="G24" s="63" t="s">
        <v>73</v>
      </c>
      <c r="H24" s="19"/>
    </row>
    <row r="25" spans="1:8" ht="15.75" thickBot="1">
      <c r="A25" s="15"/>
      <c r="B25" s="23" t="s">
        <v>24</v>
      </c>
      <c r="C25" s="24">
        <v>670000</v>
      </c>
      <c r="D25" s="24">
        <v>1437011.72</v>
      </c>
      <c r="E25" s="37">
        <f t="shared" si="0"/>
        <v>214.47936119402985</v>
      </c>
      <c r="F25" s="17">
        <f t="shared" si="1"/>
        <v>767011.72</v>
      </c>
      <c r="G25" s="46"/>
      <c r="H25" s="19"/>
    </row>
    <row r="26" spans="1:8" ht="15.75" thickBot="1">
      <c r="A26" s="15"/>
      <c r="B26" s="23" t="s">
        <v>25</v>
      </c>
      <c r="C26" s="24">
        <v>22841000</v>
      </c>
      <c r="D26" s="24">
        <v>22369919.420000002</v>
      </c>
      <c r="E26" s="37">
        <f t="shared" si="0"/>
        <v>97.937565868394557</v>
      </c>
      <c r="F26" s="17">
        <f t="shared" si="1"/>
        <v>-471080.57999999821</v>
      </c>
      <c r="G26" s="46"/>
      <c r="H26" s="19"/>
    </row>
    <row r="27" spans="1:8" ht="15.75" thickBot="1">
      <c r="A27" s="15"/>
      <c r="B27" s="23" t="s">
        <v>26</v>
      </c>
      <c r="C27" s="24">
        <v>3564000</v>
      </c>
      <c r="D27" s="24">
        <v>3906330.7</v>
      </c>
      <c r="E27" s="37">
        <f t="shared" si="0"/>
        <v>109.60523849607185</v>
      </c>
      <c r="F27" s="17">
        <f t="shared" si="1"/>
        <v>342330.70000000019</v>
      </c>
      <c r="G27" s="46"/>
      <c r="H27" s="19"/>
    </row>
    <row r="28" spans="1:8" ht="15.75" thickBot="1">
      <c r="A28" s="15"/>
      <c r="B28" s="23" t="s">
        <v>27</v>
      </c>
      <c r="C28" s="24">
        <v>41395000</v>
      </c>
      <c r="D28" s="24">
        <v>48260452.380000003</v>
      </c>
      <c r="E28" s="37">
        <f t="shared" si="0"/>
        <v>116.58522135523614</v>
      </c>
      <c r="F28" s="17">
        <f t="shared" si="1"/>
        <v>6865452.3800000027</v>
      </c>
      <c r="G28" s="25"/>
      <c r="H28" s="19"/>
    </row>
    <row r="29" spans="1:8" ht="15.75" thickBot="1">
      <c r="A29" s="15"/>
      <c r="B29" s="23" t="s">
        <v>28</v>
      </c>
      <c r="C29" s="24">
        <v>2866057930.3400002</v>
      </c>
      <c r="D29" s="24">
        <v>2815508384.0700002</v>
      </c>
      <c r="E29" s="37">
        <f t="shared" si="0"/>
        <v>98.236269206742676</v>
      </c>
      <c r="F29" s="17">
        <f t="shared" si="1"/>
        <v>-50549546.269999981</v>
      </c>
      <c r="G29" s="25"/>
      <c r="H29" s="19"/>
    </row>
    <row r="30" spans="1:8" ht="15.75" thickBot="1">
      <c r="A30" s="15"/>
      <c r="B30" s="35" t="s">
        <v>62</v>
      </c>
      <c r="C30" s="34">
        <v>371321729</v>
      </c>
      <c r="D30" s="34">
        <v>371321729</v>
      </c>
      <c r="E30" s="37">
        <f t="shared" si="0"/>
        <v>100</v>
      </c>
      <c r="F30" s="17">
        <f t="shared" si="1"/>
        <v>0</v>
      </c>
      <c r="G30" s="25"/>
      <c r="H30" s="19"/>
    </row>
    <row r="31" spans="1:8" ht="23.25" thickBot="1">
      <c r="A31" s="15"/>
      <c r="B31" s="35" t="s">
        <v>63</v>
      </c>
      <c r="C31" s="34">
        <v>761424597.55999994</v>
      </c>
      <c r="D31" s="34">
        <v>717842697.80999994</v>
      </c>
      <c r="E31" s="37">
        <f t="shared" si="0"/>
        <v>94.276268472326862</v>
      </c>
      <c r="F31" s="17">
        <f t="shared" si="1"/>
        <v>-43581899.75</v>
      </c>
      <c r="G31" s="63" t="s">
        <v>73</v>
      </c>
      <c r="H31" s="19"/>
    </row>
    <row r="32" spans="1:8" ht="15.75" thickBot="1">
      <c r="A32" s="15"/>
      <c r="B32" s="36" t="s">
        <v>64</v>
      </c>
      <c r="C32" s="34">
        <v>1259448435.4200001</v>
      </c>
      <c r="D32" s="34">
        <v>1253196679.53</v>
      </c>
      <c r="E32" s="37">
        <f t="shared" si="0"/>
        <v>99.503611603764057</v>
      </c>
      <c r="F32" s="17">
        <f t="shared" si="1"/>
        <v>-6251755.8900001049</v>
      </c>
      <c r="G32" s="25"/>
      <c r="H32" s="19"/>
    </row>
    <row r="33" spans="1:8" ht="15.75" thickBot="1">
      <c r="A33" s="15"/>
      <c r="B33" s="36" t="s">
        <v>65</v>
      </c>
      <c r="C33" s="34">
        <v>473863168.36000001</v>
      </c>
      <c r="D33" s="34">
        <v>473147277.73000002</v>
      </c>
      <c r="E33" s="37">
        <f t="shared" si="0"/>
        <v>99.848924609929568</v>
      </c>
      <c r="F33" s="17">
        <f t="shared" si="1"/>
        <v>-715890.62999999523</v>
      </c>
      <c r="G33" s="25"/>
      <c r="H33" s="19"/>
    </row>
    <row r="34" spans="1:8" ht="15.75" thickBot="1">
      <c r="A34" s="15"/>
      <c r="B34" s="23" t="s">
        <v>67</v>
      </c>
      <c r="C34" s="24">
        <v>0</v>
      </c>
      <c r="D34" s="24">
        <v>182171.91</v>
      </c>
      <c r="E34" s="50"/>
      <c r="F34" s="45">
        <f t="shared" si="1"/>
        <v>182171.91</v>
      </c>
      <c r="G34" s="25"/>
      <c r="H34" s="19"/>
    </row>
    <row r="35" spans="1:8" ht="15.75" thickBot="1">
      <c r="A35" s="15"/>
      <c r="B35" s="23" t="s">
        <v>29</v>
      </c>
      <c r="C35" s="24">
        <v>17733136.780000001</v>
      </c>
      <c r="D35" s="24">
        <v>27159057.09</v>
      </c>
      <c r="E35" s="37">
        <f t="shared" si="0"/>
        <v>153.1542751118395</v>
      </c>
      <c r="F35" s="17">
        <f t="shared" si="1"/>
        <v>9425920.3099999987</v>
      </c>
      <c r="G35" s="25" t="s">
        <v>16</v>
      </c>
      <c r="H35" s="19"/>
    </row>
    <row r="36" spans="1:8" ht="15.75" thickBot="1">
      <c r="A36" s="15"/>
      <c r="B36" s="23" t="s">
        <v>30</v>
      </c>
      <c r="C36" s="24"/>
      <c r="D36" s="24">
        <v>-20371889.300000001</v>
      </c>
      <c r="E36" s="37"/>
      <c r="F36" s="17">
        <f t="shared" si="1"/>
        <v>-20371889.300000001</v>
      </c>
      <c r="G36" s="25" t="s">
        <v>16</v>
      </c>
      <c r="H36" s="19"/>
    </row>
    <row r="37" spans="1:8" ht="30.2" customHeight="1" thickBot="1">
      <c r="A37" s="15" t="s">
        <v>11</v>
      </c>
      <c r="B37" s="16" t="s">
        <v>31</v>
      </c>
      <c r="C37" s="43">
        <v>3752449465.8699999</v>
      </c>
      <c r="D37" s="43">
        <v>3669731059.0900002</v>
      </c>
      <c r="E37" s="37">
        <f t="shared" si="0"/>
        <v>97.795615702959992</v>
      </c>
      <c r="F37" s="17">
        <f t="shared" si="1"/>
        <v>-82718406.779999733</v>
      </c>
      <c r="G37" s="18" t="s">
        <v>13</v>
      </c>
      <c r="H37" s="19"/>
    </row>
    <row r="38" spans="1:8" ht="15" customHeight="1" thickBot="1">
      <c r="A38" s="15"/>
      <c r="B38" s="20" t="s">
        <v>14</v>
      </c>
      <c r="C38" s="42"/>
      <c r="D38" s="42"/>
      <c r="E38" s="37"/>
      <c r="F38" s="17"/>
      <c r="G38" s="22"/>
      <c r="H38" s="19"/>
    </row>
    <row r="39" spans="1:8" ht="34.5" customHeight="1" thickBot="1">
      <c r="A39" s="15"/>
      <c r="B39" s="35" t="s">
        <v>47</v>
      </c>
      <c r="C39" s="44">
        <v>4532209</v>
      </c>
      <c r="D39" s="44">
        <v>4532208.33</v>
      </c>
      <c r="E39" s="37">
        <f t="shared" si="0"/>
        <v>99.999985216921814</v>
      </c>
      <c r="F39" s="17">
        <f t="shared" si="1"/>
        <v>-0.66999999992549419</v>
      </c>
      <c r="G39" s="22"/>
      <c r="H39" s="19"/>
    </row>
    <row r="40" spans="1:8" ht="15" customHeight="1" thickBot="1">
      <c r="A40" s="15"/>
      <c r="B40" s="35" t="s">
        <v>48</v>
      </c>
      <c r="C40" s="44">
        <v>8925569</v>
      </c>
      <c r="D40" s="44">
        <v>8744221</v>
      </c>
      <c r="E40" s="37">
        <f t="shared" si="0"/>
        <v>97.968219168996399</v>
      </c>
      <c r="F40" s="47">
        <f t="shared" si="1"/>
        <v>-181348</v>
      </c>
      <c r="G40" s="48"/>
      <c r="H40" s="19"/>
    </row>
    <row r="41" spans="1:8" ht="15.75" thickBot="1">
      <c r="A41" s="15"/>
      <c r="B41" s="23" t="s">
        <v>32</v>
      </c>
      <c r="C41" s="44">
        <v>86704678.329999998</v>
      </c>
      <c r="D41" s="44">
        <v>85288582.040000007</v>
      </c>
      <c r="E41" s="37">
        <f t="shared" si="0"/>
        <v>98.366759075432711</v>
      </c>
      <c r="F41" s="47">
        <f t="shared" si="1"/>
        <v>-1416096.2899999917</v>
      </c>
      <c r="G41" s="49"/>
      <c r="H41" s="19"/>
    </row>
    <row r="42" spans="1:8" ht="79.5" thickBot="1">
      <c r="A42" s="15"/>
      <c r="B42" s="23" t="s">
        <v>33</v>
      </c>
      <c r="C42" s="44">
        <v>47900</v>
      </c>
      <c r="D42" s="44">
        <v>13077</v>
      </c>
      <c r="E42" s="50">
        <f t="shared" si="0"/>
        <v>27.300626304801671</v>
      </c>
      <c r="F42" s="45">
        <f t="shared" si="1"/>
        <v>-34823</v>
      </c>
      <c r="G42" s="63" t="s">
        <v>74</v>
      </c>
      <c r="H42" s="19"/>
    </row>
    <row r="43" spans="1:8" ht="15.75" thickBot="1">
      <c r="A43" s="15"/>
      <c r="B43" s="35" t="s">
        <v>49</v>
      </c>
      <c r="C43" s="44">
        <v>14518638</v>
      </c>
      <c r="D43" s="44">
        <v>14410387.77</v>
      </c>
      <c r="E43" s="37">
        <f t="shared" si="0"/>
        <v>99.25440506196243</v>
      </c>
      <c r="F43" s="17">
        <f t="shared" si="1"/>
        <v>-108250.23000000045</v>
      </c>
      <c r="G43" s="26"/>
      <c r="H43" s="19"/>
    </row>
    <row r="44" spans="1:8" ht="15.75" thickBot="1">
      <c r="A44" s="15"/>
      <c r="B44" s="62" t="s">
        <v>70</v>
      </c>
      <c r="C44" s="44">
        <v>687000</v>
      </c>
      <c r="D44" s="44">
        <v>687000</v>
      </c>
      <c r="E44" s="37">
        <f t="shared" si="0"/>
        <v>100</v>
      </c>
      <c r="F44" s="17">
        <f t="shared" si="1"/>
        <v>0</v>
      </c>
      <c r="G44" s="26"/>
      <c r="H44" s="19"/>
    </row>
    <row r="45" spans="1:8" ht="34.5" thickBot="1">
      <c r="A45" s="15"/>
      <c r="B45" s="23" t="s">
        <v>34</v>
      </c>
      <c r="C45" s="44">
        <v>300000</v>
      </c>
      <c r="D45" s="44">
        <v>0</v>
      </c>
      <c r="E45" s="37">
        <f t="shared" si="0"/>
        <v>0</v>
      </c>
      <c r="F45" s="17">
        <f t="shared" si="1"/>
        <v>-300000</v>
      </c>
      <c r="G45" s="63" t="s">
        <v>75</v>
      </c>
      <c r="H45" s="19"/>
    </row>
    <row r="46" spans="1:8" ht="52.5" customHeight="1" thickBot="1">
      <c r="A46" s="15"/>
      <c r="B46" s="23" t="s">
        <v>35</v>
      </c>
      <c r="C46" s="44">
        <v>142581015.59999999</v>
      </c>
      <c r="D46" s="44">
        <v>127182252.34</v>
      </c>
      <c r="E46" s="50">
        <f t="shared" si="0"/>
        <v>89.199990478956863</v>
      </c>
      <c r="F46" s="45">
        <f t="shared" si="1"/>
        <v>-15398763.25999999</v>
      </c>
      <c r="G46" s="63" t="s">
        <v>76</v>
      </c>
      <c r="H46" s="19"/>
    </row>
    <row r="47" spans="1:8" ht="15.75" thickBot="1">
      <c r="A47" s="15"/>
      <c r="B47" s="35" t="s">
        <v>50</v>
      </c>
      <c r="C47" s="44">
        <v>7034789.0499999998</v>
      </c>
      <c r="D47" s="44">
        <v>6956748.2800000003</v>
      </c>
      <c r="E47" s="37">
        <f t="shared" si="0"/>
        <v>98.890645199943847</v>
      </c>
      <c r="F47" s="17">
        <f t="shared" si="1"/>
        <v>-78040.769999999553</v>
      </c>
      <c r="G47" s="26"/>
      <c r="H47" s="19"/>
    </row>
    <row r="48" spans="1:8" ht="15.75" thickBot="1">
      <c r="A48" s="15"/>
      <c r="B48" s="35" t="s">
        <v>51</v>
      </c>
      <c r="C48" s="44">
        <v>7549903.9800000004</v>
      </c>
      <c r="D48" s="44">
        <v>7347885.3899999997</v>
      </c>
      <c r="E48" s="37">
        <f t="shared" si="0"/>
        <v>97.324223055880495</v>
      </c>
      <c r="F48" s="17">
        <f t="shared" si="1"/>
        <v>-202018.59000000078</v>
      </c>
      <c r="G48" s="63"/>
      <c r="H48" s="19"/>
    </row>
    <row r="49" spans="1:8" ht="45.75" thickBot="1">
      <c r="A49" s="15"/>
      <c r="B49" s="23" t="s">
        <v>36</v>
      </c>
      <c r="C49" s="44">
        <v>309850178.18000001</v>
      </c>
      <c r="D49" s="44">
        <v>281746771.61000001</v>
      </c>
      <c r="E49" s="37">
        <f t="shared" si="0"/>
        <v>90.930001481659957</v>
      </c>
      <c r="F49" s="17">
        <f t="shared" si="1"/>
        <v>-28103406.569999993</v>
      </c>
      <c r="G49" s="63" t="s">
        <v>77</v>
      </c>
      <c r="H49" s="19"/>
    </row>
    <row r="50" spans="1:8" ht="15.75" thickBot="1">
      <c r="A50" s="15"/>
      <c r="B50" s="23" t="s">
        <v>37</v>
      </c>
      <c r="C50" s="44">
        <v>191685.01</v>
      </c>
      <c r="D50" s="44">
        <v>189770.92</v>
      </c>
      <c r="E50" s="50">
        <f t="shared" si="0"/>
        <v>99.00143991436785</v>
      </c>
      <c r="F50" s="45">
        <f t="shared" si="1"/>
        <v>-1914.0899999999965</v>
      </c>
      <c r="G50" s="38"/>
      <c r="H50" s="19"/>
    </row>
    <row r="51" spans="1:8" ht="49.5" customHeight="1" thickBot="1">
      <c r="A51" s="15"/>
      <c r="B51" s="23" t="s">
        <v>38</v>
      </c>
      <c r="C51" s="44">
        <v>1174204.82</v>
      </c>
      <c r="D51" s="44">
        <v>1148341.8899999999</v>
      </c>
      <c r="E51" s="50">
        <f t="shared" si="0"/>
        <v>97.797408973333958</v>
      </c>
      <c r="F51" s="45">
        <f t="shared" si="1"/>
        <v>-25862.930000000168</v>
      </c>
      <c r="G51" s="39"/>
      <c r="H51" s="19"/>
    </row>
    <row r="52" spans="1:8" ht="102.75" customHeight="1" thickBot="1">
      <c r="A52" s="15"/>
      <c r="B52" s="23" t="s">
        <v>39</v>
      </c>
      <c r="C52" s="44">
        <v>11288846.689999999</v>
      </c>
      <c r="D52" s="44">
        <v>11058133.35</v>
      </c>
      <c r="E52" s="50">
        <f t="shared" si="0"/>
        <v>97.956271828862967</v>
      </c>
      <c r="F52" s="45">
        <f t="shared" si="1"/>
        <v>-230713.33999999985</v>
      </c>
      <c r="G52" s="63"/>
      <c r="H52" s="19"/>
    </row>
    <row r="53" spans="1:8" ht="55.5" customHeight="1" thickBot="1">
      <c r="A53" s="15"/>
      <c r="B53" s="23" t="s">
        <v>40</v>
      </c>
      <c r="C53" s="44">
        <v>28624275.75</v>
      </c>
      <c r="D53" s="44">
        <v>23658636.640000001</v>
      </c>
      <c r="E53" s="37">
        <f t="shared" si="0"/>
        <v>82.652350217105493</v>
      </c>
      <c r="F53" s="17">
        <f t="shared" si="1"/>
        <v>-4965639.1099999994</v>
      </c>
      <c r="G53" s="63" t="s">
        <v>78</v>
      </c>
      <c r="H53" s="19"/>
    </row>
    <row r="54" spans="1:8" ht="86.25" customHeight="1" thickBot="1">
      <c r="A54" s="15"/>
      <c r="B54" s="23" t="s">
        <v>41</v>
      </c>
      <c r="C54" s="44">
        <v>132496899.41</v>
      </c>
      <c r="D54" s="44">
        <v>123906232.43000001</v>
      </c>
      <c r="E54" s="37">
        <f t="shared" si="0"/>
        <v>93.516326028568457</v>
      </c>
      <c r="F54" s="17">
        <f t="shared" si="1"/>
        <v>-8590666.9799999893</v>
      </c>
      <c r="G54" s="63" t="s">
        <v>79</v>
      </c>
      <c r="H54" s="19"/>
    </row>
    <row r="55" spans="1:8" ht="15.75" thickBot="1">
      <c r="A55" s="15"/>
      <c r="B55" s="35" t="s">
        <v>52</v>
      </c>
      <c r="C55" s="44">
        <v>805234546.67999995</v>
      </c>
      <c r="D55" s="44">
        <v>802796154.79999995</v>
      </c>
      <c r="E55" s="37">
        <f t="shared" si="0"/>
        <v>99.697182406038891</v>
      </c>
      <c r="F55" s="17">
        <f t="shared" si="1"/>
        <v>-2438391.8799999952</v>
      </c>
      <c r="G55" s="40"/>
      <c r="H55" s="19"/>
    </row>
    <row r="56" spans="1:8" ht="15.75" thickBot="1">
      <c r="A56" s="15"/>
      <c r="B56" s="35" t="s">
        <v>53</v>
      </c>
      <c r="C56" s="44">
        <v>1044238204.35</v>
      </c>
      <c r="D56" s="44">
        <v>1034971464.5</v>
      </c>
      <c r="E56" s="37">
        <f t="shared" si="0"/>
        <v>99.112583717833985</v>
      </c>
      <c r="F56" s="17">
        <f t="shared" si="1"/>
        <v>-9266739.8500000238</v>
      </c>
      <c r="G56" s="40"/>
      <c r="H56" s="19"/>
    </row>
    <row r="57" spans="1:8" ht="15.75" thickBot="1">
      <c r="A57" s="15"/>
      <c r="B57" s="35" t="s">
        <v>54</v>
      </c>
      <c r="C57" s="44">
        <v>184444093.30000001</v>
      </c>
      <c r="D57" s="44">
        <v>184380028.19</v>
      </c>
      <c r="E57" s="37">
        <f t="shared" si="0"/>
        <v>99.965265838090133</v>
      </c>
      <c r="F57" s="17">
        <f t="shared" si="1"/>
        <v>-64065.110000014305</v>
      </c>
      <c r="G57" s="40"/>
      <c r="H57" s="19"/>
    </row>
    <row r="58" spans="1:8" ht="15.75" thickBot="1">
      <c r="A58" s="15"/>
      <c r="B58" s="23" t="s">
        <v>42</v>
      </c>
      <c r="C58" s="44">
        <v>99800</v>
      </c>
      <c r="D58" s="44">
        <v>65400</v>
      </c>
      <c r="E58" s="37">
        <f t="shared" si="0"/>
        <v>65.531062124248493</v>
      </c>
      <c r="F58" s="17">
        <f t="shared" si="1"/>
        <v>-34400</v>
      </c>
      <c r="G58" s="26"/>
      <c r="H58" s="19"/>
    </row>
    <row r="59" spans="1:8" ht="15.75" thickBot="1">
      <c r="A59" s="15"/>
      <c r="B59" s="23" t="s">
        <v>43</v>
      </c>
      <c r="C59" s="44">
        <v>21370666.859999999</v>
      </c>
      <c r="D59" s="44">
        <v>21370181.32</v>
      </c>
      <c r="E59" s="37">
        <f t="shared" si="0"/>
        <v>99.997728007257891</v>
      </c>
      <c r="F59" s="17">
        <f t="shared" si="1"/>
        <v>-485.53999999910593</v>
      </c>
      <c r="G59" s="41"/>
      <c r="H59" s="19"/>
    </row>
    <row r="60" spans="1:8" ht="15.75" thickBot="1">
      <c r="A60" s="15"/>
      <c r="B60" s="35" t="s">
        <v>55</v>
      </c>
      <c r="C60" s="44">
        <v>59054124.310000002</v>
      </c>
      <c r="D60" s="44">
        <v>58167505.079999998</v>
      </c>
      <c r="E60" s="37">
        <f t="shared" si="0"/>
        <v>98.498632838333592</v>
      </c>
      <c r="F60" s="17">
        <f t="shared" si="1"/>
        <v>-886619.23000000417</v>
      </c>
      <c r="G60" s="40"/>
      <c r="H60" s="19"/>
    </row>
    <row r="61" spans="1:8" ht="90.75" customHeight="1" thickBot="1">
      <c r="A61" s="15"/>
      <c r="B61" s="35" t="s">
        <v>56</v>
      </c>
      <c r="C61" s="44">
        <v>252263520.88999999</v>
      </c>
      <c r="D61" s="44">
        <v>252085579.53</v>
      </c>
      <c r="E61" s="37">
        <f t="shared" si="0"/>
        <v>99.929462111932708</v>
      </c>
      <c r="F61" s="17">
        <f t="shared" si="1"/>
        <v>-177941.3599999845</v>
      </c>
      <c r="G61" s="40"/>
      <c r="H61" s="19"/>
    </row>
    <row r="62" spans="1:8" ht="15.75" thickBot="1">
      <c r="A62" s="15"/>
      <c r="B62" s="35" t="s">
        <v>57</v>
      </c>
      <c r="C62" s="44">
        <v>52124740.18</v>
      </c>
      <c r="D62" s="44">
        <v>51123241.670000002</v>
      </c>
      <c r="E62" s="37">
        <f t="shared" si="0"/>
        <v>98.078650355778137</v>
      </c>
      <c r="F62" s="17">
        <f t="shared" si="1"/>
        <v>-1001498.5099999979</v>
      </c>
      <c r="G62" s="40"/>
      <c r="H62" s="19"/>
    </row>
    <row r="63" spans="1:8" ht="15.75" thickBot="1">
      <c r="A63" s="15"/>
      <c r="B63" s="23" t="s">
        <v>44</v>
      </c>
      <c r="C63" s="44">
        <v>3838700</v>
      </c>
      <c r="D63" s="44">
        <v>3838626.1</v>
      </c>
      <c r="E63" s="37">
        <f t="shared" si="0"/>
        <v>99.998074869096314</v>
      </c>
      <c r="F63" s="17">
        <f t="shared" si="1"/>
        <v>-73.899999999906868</v>
      </c>
      <c r="G63" s="41"/>
      <c r="H63" s="19"/>
    </row>
    <row r="64" spans="1:8" ht="68.25" thickBot="1">
      <c r="A64" s="15"/>
      <c r="B64" s="35" t="s">
        <v>58</v>
      </c>
      <c r="C64" s="44">
        <v>17923650.41</v>
      </c>
      <c r="D64" s="44">
        <v>13837690.460000001</v>
      </c>
      <c r="E64" s="37">
        <f t="shared" si="0"/>
        <v>77.203527983784198</v>
      </c>
      <c r="F64" s="17">
        <f t="shared" si="1"/>
        <v>-4085959.9499999993</v>
      </c>
      <c r="G64" s="63" t="s">
        <v>80</v>
      </c>
      <c r="H64" s="19"/>
    </row>
    <row r="65" spans="1:8" ht="15.75" thickBot="1">
      <c r="A65" s="15"/>
      <c r="B65" s="35" t="s">
        <v>59</v>
      </c>
      <c r="C65" s="44">
        <v>20904420.77</v>
      </c>
      <c r="D65" s="44">
        <v>20049382.82</v>
      </c>
      <c r="E65" s="37">
        <f t="shared" si="0"/>
        <v>95.909774495033759</v>
      </c>
      <c r="F65" s="17">
        <f t="shared" si="1"/>
        <v>-855037.94999999925</v>
      </c>
      <c r="G65" s="40"/>
      <c r="H65" s="19"/>
    </row>
    <row r="66" spans="1:8" ht="15.75" thickBot="1">
      <c r="A66" s="15"/>
      <c r="B66" s="35" t="s">
        <v>60</v>
      </c>
      <c r="C66" s="44">
        <v>405226287.69</v>
      </c>
      <c r="D66" s="44">
        <v>401532394.80000001</v>
      </c>
      <c r="E66" s="37">
        <f t="shared" si="0"/>
        <v>99.088437003666002</v>
      </c>
      <c r="F66" s="17">
        <f t="shared" si="1"/>
        <v>-3693892.8899999857</v>
      </c>
      <c r="G66" s="40"/>
      <c r="H66" s="19"/>
    </row>
    <row r="67" spans="1:8" ht="15.75" thickBot="1">
      <c r="A67" s="15"/>
      <c r="B67" s="23" t="s">
        <v>45</v>
      </c>
      <c r="C67" s="44">
        <v>1240927.6100000001</v>
      </c>
      <c r="D67" s="44">
        <v>1240927.6100000001</v>
      </c>
      <c r="E67" s="37">
        <f t="shared" si="0"/>
        <v>100</v>
      </c>
      <c r="F67" s="17">
        <f t="shared" si="1"/>
        <v>0</v>
      </c>
      <c r="G67" s="26"/>
      <c r="H67" s="19"/>
    </row>
    <row r="68" spans="1:8">
      <c r="A68" s="15"/>
      <c r="B68" s="35" t="s">
        <v>61</v>
      </c>
      <c r="C68" s="44">
        <v>1847159.02</v>
      </c>
      <c r="D68" s="44">
        <v>1844615.87</v>
      </c>
      <c r="E68" s="37">
        <f t="shared" si="0"/>
        <v>99.862321003635088</v>
      </c>
      <c r="F68" s="17">
        <f t="shared" si="1"/>
        <v>-2543.1499999999069</v>
      </c>
      <c r="G68" s="26"/>
      <c r="H68" s="19"/>
    </row>
    <row r="69" spans="1:8" ht="39.75" customHeight="1" thickBot="1">
      <c r="A69" s="9"/>
      <c r="B69" s="16" t="s">
        <v>46</v>
      </c>
      <c r="C69" s="27">
        <f>C14-C37</f>
        <v>4317601.25</v>
      </c>
      <c r="D69" s="27">
        <f>D14-D37</f>
        <v>22602271</v>
      </c>
      <c r="E69" s="28" t="s">
        <v>13</v>
      </c>
      <c r="F69" s="29" t="s">
        <v>13</v>
      </c>
      <c r="G69" s="18" t="s">
        <v>13</v>
      </c>
      <c r="H69" s="10"/>
    </row>
  </sheetData>
  <mergeCells count="11">
    <mergeCell ref="G9:G12"/>
    <mergeCell ref="B3:G4"/>
    <mergeCell ref="E9:F9"/>
    <mergeCell ref="E10:E12"/>
    <mergeCell ref="F10:F12"/>
    <mergeCell ref="B9:B12"/>
    <mergeCell ref="C9:C12"/>
    <mergeCell ref="D9:D12"/>
    <mergeCell ref="C5:F5"/>
    <mergeCell ref="C6:F6"/>
    <mergeCell ref="C7:G7"/>
  </mergeCells>
  <pageMargins left="0.74803149606299213" right="0.74803149606299213" top="0.98425196850393704" bottom="0.98425196850393704" header="0.51181102362204722" footer="0.51181102362204722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47E05F3-AAD0-43E2-85FC-837ED41463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Форма0503364 с.1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Zvorigina</dc:creator>
  <cp:lastModifiedBy>Zvorigina</cp:lastModifiedBy>
  <cp:lastPrinted>2023-11-17T05:08:03Z</cp:lastPrinted>
  <dcterms:created xsi:type="dcterms:W3CDTF">2021-05-07T05:13:52Z</dcterms:created>
  <dcterms:modified xsi:type="dcterms:W3CDTF">2025-04-03T13:10:56Z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sv_0503364G_20181231_2.xlsx</vt:lpwstr>
  </property>
  <property fmtid="{D5CDD505-2E9C-101B-9397-08002B2CF9AE}" pid="3" name="Название отчета">
    <vt:lpwstr>sv_0503364G_20181231_2.xlsx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19.2.0.184977064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SMARTSVODBD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kr13027_2</vt:lpwstr>
  </property>
  <property fmtid="{D5CDD505-2E9C-101B-9397-08002B2CF9AE}" pid="10" name="Шаблон">
    <vt:lpwstr>sv_0503364G_20181231.xlt</vt:lpwstr>
  </property>
  <property fmtid="{D5CDD505-2E9C-101B-9397-08002B2CF9AE}" pid="11" name="Локальная база">
    <vt:lpwstr>не используется</vt:lpwstr>
  </property>
</Properties>
</file>