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630" windowWidth="24240" windowHeight="11895"/>
  </bookViews>
  <sheets>
    <sheet name="Форма0503364 с.1" sheetId="2" r:id="rId1"/>
  </sheets>
  <calcPr calcId="124519"/>
</workbook>
</file>

<file path=xl/calcChain.xml><?xml version="1.0" encoding="utf-8"?>
<calcChain xmlns="http://schemas.openxmlformats.org/spreadsheetml/2006/main">
  <c r="G42" i="2"/>
  <c r="F42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14"/>
  <c r="F22"/>
  <c r="F51"/>
  <c r="F33"/>
  <c r="F16"/>
  <c r="F17"/>
  <c r="F18"/>
  <c r="F19"/>
  <c r="F20"/>
  <c r="F21"/>
  <c r="F23"/>
  <c r="F24"/>
  <c r="F25"/>
  <c r="F26"/>
  <c r="F27"/>
  <c r="F28"/>
  <c r="F29"/>
  <c r="F30"/>
  <c r="F31"/>
  <c r="F35"/>
  <c r="F37"/>
  <c r="F38"/>
  <c r="F39"/>
  <c r="F40"/>
  <c r="F41"/>
  <c r="F43"/>
  <c r="F44"/>
  <c r="F45"/>
  <c r="F46"/>
  <c r="F47"/>
  <c r="F48"/>
  <c r="F49"/>
  <c r="F50"/>
  <c r="F52"/>
  <c r="F53"/>
  <c r="F54"/>
  <c r="F55"/>
  <c r="F56"/>
  <c r="F57"/>
  <c r="F58"/>
  <c r="F59"/>
  <c r="F60"/>
  <c r="F61"/>
  <c r="F62"/>
  <c r="F63"/>
  <c r="F64"/>
  <c r="F65"/>
  <c r="F66"/>
  <c r="F14"/>
</calcChain>
</file>

<file path=xl/sharedStrings.xml><?xml version="1.0" encoding="utf-8"?>
<sst xmlns="http://schemas.openxmlformats.org/spreadsheetml/2006/main" count="152" uniqueCount="137">
  <si>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</si>
  <si>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</si>
  <si>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</si>
  <si>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</si>
  <si>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</si>
  <si>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</si>
  <si>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</si>
  <si>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</si>
  <si>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</si>
  <si>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</si>
  <si>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</si>
  <si>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</si>
  <si>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</si>
  <si>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</si>
  <si>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</si>
  <si>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</si>
  <si>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</si>
  <si>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</si>
  <si>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</si>
  <si>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</si>
  <si>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</si>
  <si>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</si>
  <si>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</si>
  <si>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</si>
  <si>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</si>
  <si>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</si>
  <si>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</si>
  <si>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</si>
  <si>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000 218 00000000000000</t>
  </si>
  <si>
    <t>000 219 00000000000000</t>
  </si>
  <si>
    <t>2. Расходы бюджета, всего</t>
  </si>
  <si>
    <t>000 0104 0000000000000</t>
  </si>
  <si>
    <t>000 0105 0000000000000</t>
  </si>
  <si>
    <t>000 0111 0000000000000</t>
  </si>
  <si>
    <t>000 0113 0000000000000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</si>
  <si>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</si>
  <si>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</si>
  <si>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</si>
  <si>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</si>
  <si>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</si>
  <si>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</si>
  <si>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000 0705 0000000000000</t>
  </si>
  <si>
    <t>000 0707 0000000000000</t>
  </si>
  <si>
    <t>000 1001 0000000000000</t>
  </si>
  <si>
    <t>000 1102 0000000000000</t>
  </si>
  <si>
    <t>Результат исполнения бюджета (дефицит / профицит)</t>
  </si>
  <si>
    <t>000 0102 0000000000000</t>
  </si>
  <si>
    <t>000 0103 0000000000000</t>
  </si>
  <si>
    <t>000 0106 0000000000000</t>
  </si>
  <si>
    <t>000 0309 0000000000000</t>
  </si>
  <si>
    <t>000 0314 0000000000000</t>
  </si>
  <si>
    <t>000 0701 0000000000000</t>
  </si>
  <si>
    <t>000 0702 0000000000000</t>
  </si>
  <si>
    <t>000 0703 0000000000000</t>
  </si>
  <si>
    <t>000 0709 0000000000000</t>
  </si>
  <si>
    <t>000 0801 0000000000000</t>
  </si>
  <si>
    <t>000 0804 0000000000000</t>
  </si>
  <si>
    <t>000 1003 0000000000000</t>
  </si>
  <si>
    <t>000 1004 0000000000000</t>
  </si>
  <si>
    <t>000 1101 0000000000000</t>
  </si>
  <si>
    <t>000 1301 0000000000000</t>
  </si>
  <si>
    <t xml:space="preserve"> процент исполнения, %</t>
  </si>
  <si>
    <t>Необходимость в расходовании средств резервного фонда в 1 квартале не возникла</t>
  </si>
  <si>
    <t>Формирование резерва, связанного с особенностями исполнения бюджета</t>
  </si>
  <si>
    <t>Повышение квалификации работников осуществляется по мере возникновения потребности</t>
  </si>
  <si>
    <t>Закупки запланированы на 2 полугодие</t>
  </si>
  <si>
    <t>000 207 00000000000000</t>
  </si>
  <si>
    <t>Не наступил срок уплаты ЕНП с заработной платы за март</t>
  </si>
  <si>
    <t>Не вносились изменения в списки присяжных заседателей, потребность в средствах не возникла</t>
  </si>
  <si>
    <t>Сезонность расходов (организация отдыха, оздоровления и занятости детей, подростков и молодежи в каникулярное время)</t>
  </si>
  <si>
    <t>Не наступил срок уплаты налогов</t>
  </si>
  <si>
    <t>Сведения об исполнении  бюджета города Сарапула за 1 квартал 2024 года с указанием причин исполнения плановых назначений менее чем на 20%</t>
  </si>
  <si>
    <t>000 0107 0000000000000</t>
  </si>
  <si>
    <t>Ведется работа по снятию арестов с жилых помещений, подлежащих изъятию в рамках программы переселения из аварийного жилого фонда</t>
  </si>
  <si>
    <t>Сезонность расходов по подготовке объектов коммунальной инфраструктуры к отопительному сезону</t>
  </si>
  <si>
    <t>Сезонность расходов по благоустройству территории</t>
  </si>
  <si>
    <t>Длительность конкурсных процедур на приобретение оборудования в рамках проекта по созданию школ креативных индустрий</t>
  </si>
  <si>
    <t>Длительность  процедур на проведение работ по формированию земельных участков для строительства и для целей, не связанных со строительством</t>
  </si>
  <si>
    <t>Снижение количества обращений</t>
  </si>
  <si>
    <t xml:space="preserve">Уменьшение спроса, т.к. ликвидное  имущество продано в ранние годы. </t>
  </si>
  <si>
    <t>Наименование</t>
  </si>
  <si>
    <t>000 202 10000000000000</t>
  </si>
  <si>
    <t>000 202 20000000000000</t>
  </si>
  <si>
    <t>000 202 30000000000000</t>
  </si>
  <si>
    <t>000 202 40000000000000</t>
  </si>
  <si>
    <t xml:space="preserve">Срок оплаты в апреле 2024г  </t>
  </si>
  <si>
    <t>Экономия по расходам на обслуживание муниципального долга в связи с частичным погашением коммерческого кредита</t>
  </si>
  <si>
    <t>Расходы осуществляются в соответствии с календарным планом мероприятий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</si>
  <si>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</si>
  <si>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</si>
  <si>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</si>
  <si>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</si>
  <si>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</si>
  <si>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</si>
  <si>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</si>
  <si>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</si>
  <si>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</si>
  <si>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</si>
  <si>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</si>
  <si>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</si>
  <si>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</si>
  <si>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</si>
  <si>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</si>
  <si>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</si>
  <si>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</si>
  <si>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</si>
  <si>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</si>
  <si>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</si>
  <si>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</si>
  <si>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</si>
  <si>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</si>
  <si>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</si>
  <si>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</si>
  <si>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</si>
  <si>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</si>
  <si>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Гражданская оборона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</si>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</sst>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2">
    <numFmt numFmtId="164" formatCode="#,##0.00_ ;\-#,##0.00"/>
    <numFmt numFmtId="165" formatCode="#,##0.0"/>
  </numFmts>
  <fonts count="15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Arial CYR"/>
      <charset val="204"/>
    </font>
    <font>
      <sz val="8"/>
      <color rgb="FF000000"/>
      <name val="Arial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2" fillId="0" borderId="1" xfId="7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4" fillId="0" borderId="10" xfId="24" applyNumberFormat="1" applyProtection="1">
      <alignment horizontal="center" vertical="center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164" fontId="4" fillId="0" borderId="19" xfId="34" applyNumberFormat="1" applyProtection="1">
      <alignment horizontal="right" vertical="center" shrinkToFit="1"/>
    </xf>
    <xf numFmtId="0" fontId="4" fillId="0" borderId="20" xfId="36" applyNumberFormat="1" applyProtection="1">
      <alignment wrapText="1"/>
    </xf>
    <xf numFmtId="4" fontId="4" fillId="0" borderId="23" xfId="39" applyNumberFormat="1" applyProtection="1">
      <alignment horizontal="right"/>
    </xf>
    <xf numFmtId="49" fontId="4" fillId="0" borderId="24" xfId="42" applyNumberFormat="1" applyProtection="1">
      <alignment horizontal="left" vertical="center" wrapText="1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0" fontId="1" fillId="0" borderId="1" xfId="4" applyNumberFormat="1" applyBorder="1" applyProtection="1">
      <alignment horizontal="right" shrinkToFit="1"/>
    </xf>
    <xf numFmtId="0" fontId="1" fillId="0" borderId="1" xfId="6" applyNumberFormat="1" applyBorder="1" applyProtection="1"/>
    <xf numFmtId="0" fontId="1" fillId="0" borderId="1" xfId="3" applyNumberFormat="1" applyBorder="1" applyProtection="1"/>
    <xf numFmtId="49" fontId="1" fillId="0" borderId="1" xfId="5" applyNumberFormat="1" applyBorder="1" applyProtection="1">
      <alignment horizontal="center"/>
    </xf>
    <xf numFmtId="4" fontId="11" fillId="0" borderId="9" xfId="4" applyNumberFormat="1" applyFont="1" applyBorder="1" applyAlignment="1" applyProtection="1">
      <alignment horizontal="right"/>
    </xf>
    <xf numFmtId="3" fontId="4" fillId="0" borderId="14" xfId="28" applyNumberFormat="1" applyProtection="1">
      <alignment horizontal="right" vertical="center"/>
    </xf>
    <xf numFmtId="49" fontId="11" fillId="0" borderId="24" xfId="48" applyNumberFormat="1" applyFont="1" applyProtection="1">
      <alignment horizontal="left" wrapText="1"/>
    </xf>
    <xf numFmtId="49" fontId="4" fillId="0" borderId="24" xfId="48" applyNumberFormat="1" applyFont="1" applyProtection="1">
      <alignment horizontal="left" wrapText="1"/>
    </xf>
    <xf numFmtId="4" fontId="12" fillId="0" borderId="9" xfId="38" applyNumberFormat="1" applyFont="1" applyBorder="1" applyAlignment="1" applyProtection="1">
      <alignment horizontal="right" vertical="top" shrinkToFit="1"/>
    </xf>
    <xf numFmtId="4" fontId="12" fillId="0" borderId="9" xfId="18" applyNumberFormat="1" applyFont="1" applyAlignment="1" applyProtection="1">
      <alignment horizontal="right" vertical="top" shrinkToFit="1"/>
    </xf>
    <xf numFmtId="49" fontId="4" fillId="4" borderId="24" xfId="48" applyNumberFormat="1" applyFont="1" applyFill="1" applyProtection="1">
      <alignment horizontal="left" wrapText="1"/>
    </xf>
    <xf numFmtId="49" fontId="4" fillId="4" borderId="24" xfId="48" applyNumberFormat="1" applyFill="1" applyProtection="1">
      <alignment horizontal="left" wrapText="1"/>
    </xf>
    <xf numFmtId="49" fontId="11" fillId="4" borderId="24" xfId="48" applyNumberFormat="1" applyFont="1" applyFill="1" applyProtection="1">
      <alignment horizontal="left" wrapText="1"/>
    </xf>
    <xf numFmtId="165" fontId="4" fillId="0" borderId="14" xfId="28" applyNumberFormat="1" applyProtection="1">
      <alignment horizontal="right" vertical="center"/>
    </xf>
    <xf numFmtId="49" fontId="4" fillId="4" borderId="24" xfId="42" applyNumberFormat="1" applyFill="1" applyProtection="1">
      <alignment horizontal="left" vertical="center" wrapText="1"/>
    </xf>
    <xf numFmtId="3" fontId="4" fillId="4" borderId="14" xfId="28" applyNumberFormat="1" applyFill="1" applyProtection="1">
      <alignment horizontal="right" vertical="center"/>
    </xf>
    <xf numFmtId="49" fontId="13" fillId="4" borderId="24" xfId="48" applyNumberFormat="1" applyFont="1" applyFill="1" applyProtection="1">
      <alignment horizontal="left" wrapText="1"/>
    </xf>
    <xf numFmtId="0" fontId="4" fillId="0" borderId="1" xfId="17" applyNumberFormat="1" applyBorder="1" applyProtection="1"/>
    <xf numFmtId="49" fontId="6" fillId="0" borderId="1" xfId="25" applyNumberFormat="1" applyBorder="1" applyProtection="1"/>
    <xf numFmtId="0" fontId="4" fillId="0" borderId="34" xfId="21" applyNumberFormat="1" applyBorder="1" applyProtection="1">
      <alignment horizontal="center" vertical="center"/>
    </xf>
    <xf numFmtId="0" fontId="4" fillId="0" borderId="35" xfId="26" applyNumberFormat="1" applyBorder="1" applyProtection="1">
      <alignment horizontal="left" wrapText="1"/>
    </xf>
    <xf numFmtId="0" fontId="4" fillId="0" borderId="36" xfId="32" applyNumberFormat="1" applyBorder="1" applyProtection="1">
      <alignment horizontal="left" wrapText="1"/>
    </xf>
    <xf numFmtId="49" fontId="4" fillId="0" borderId="37" xfId="37" applyNumberFormat="1" applyBorder="1" applyProtection="1">
      <alignment horizontal="left" vertical="center" indent="1"/>
    </xf>
    <xf numFmtId="49" fontId="11" fillId="0" borderId="37" xfId="37" applyNumberFormat="1" applyFont="1" applyBorder="1" applyProtection="1">
      <alignment horizontal="left" vertical="center" indent="1"/>
    </xf>
    <xf numFmtId="49" fontId="4" fillId="0" borderId="37" xfId="37" applyNumberFormat="1" applyFont="1" applyBorder="1" applyProtection="1">
      <alignment horizontal="left" vertical="center" indent="1"/>
    </xf>
    <xf numFmtId="0" fontId="4" fillId="0" borderId="33" xfId="17" applyNumberFormat="1" applyBorder="1" applyProtection="1"/>
    <xf numFmtId="49" fontId="4" fillId="0" borderId="37" xfId="2" applyNumberFormat="1" applyFont="1" applyBorder="1" applyAlignment="1" applyProtection="1">
      <alignment horizontal="left" vertical="center" indent="1"/>
    </xf>
    <xf numFmtId="49" fontId="14" fillId="0" borderId="33" xfId="25" applyNumberFormat="1" applyFont="1" applyBorder="1" applyAlignment="1" applyProtection="1">
      <alignment wrapText="1"/>
    </xf>
    <xf numFmtId="0" fontId="4" fillId="0" borderId="35" xfId="26" applyNumberFormat="1" applyBorder="1" applyAlignment="1" applyProtection="1">
      <alignment horizontal="left" wrapText="1"/>
    </xf>
    <xf numFmtId="0" fontId="4" fillId="0" borderId="36" xfId="32" applyNumberFormat="1" applyBorder="1" applyAlignment="1" applyProtection="1">
      <alignment horizontal="left" wrapText="1"/>
    </xf>
    <xf numFmtId="0" fontId="14" fillId="0" borderId="33" xfId="17" applyNumberFormat="1" applyFont="1" applyBorder="1" applyAlignment="1" applyProtection="1">
      <alignment wrapText="1"/>
    </xf>
    <xf numFmtId="0" fontId="4" fillId="0" borderId="32" xfId="17" applyNumberFormat="1" applyBorder="1" applyAlignment="1" applyProtection="1">
      <alignment horizontal="center" vertical="center" wrapText="1"/>
    </xf>
    <xf numFmtId="0" fontId="4" fillId="0" borderId="29" xfId="19" applyNumberForma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" xfId="7" applyNumberFormat="1" applyFont="1" applyBorder="1" applyAlignment="1" applyProtection="1">
      <alignment horizontal="center"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11" fillId="0" borderId="9" xfId="18" applyNumberFormat="1" applyFont="1" applyProtection="1">
      <alignment horizontal="center" vertical="center" wrapText="1"/>
    </xf>
    <xf numFmtId="0" fontId="5" fillId="0" borderId="6" xfId="15">
      <alignment horizontal="left" wrapText="1"/>
    </xf>
    <xf numFmtId="0" fontId="10" fillId="0" borderId="1" xfId="0" applyFont="1" applyBorder="1" applyAlignment="1">
      <alignment wrapText="1"/>
    </xf>
    <xf numFmtId="0" fontId="5" fillId="0" borderId="1" xfId="13" applyBorder="1">
      <alignment horizontal="center" wrapText="1"/>
    </xf>
    <xf numFmtId="0" fontId="1" fillId="0" borderId="1" xfId="14" applyNumberFormat="1" applyBorder="1" applyProtection="1"/>
    <xf numFmtId="0" fontId="10" fillId="0" borderId="38" xfId="0" applyFont="1" applyBorder="1" applyAlignment="1">
      <alignment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topLeftCell="B1" zoomScaleSheetLayoutView="100" workbookViewId="0">
      <selection activeCell="O14" sqref="O14"/>
    </sheetView>
  </sheetViews>
  <sheetFormatPr defaultRowHeight="15"/>
  <cols>
    <col min="1" max="1" width="9.140625" style="1" hidden="1"/>
    <col min="2" max="2" width="32" style="1" customWidth="1"/>
    <col min="3" max="3" width="26.42578125" style="1" customWidth="1"/>
    <col min="4" max="4" width="18" style="1" customWidth="1"/>
    <col min="5" max="5" width="17.28515625" style="1" customWidth="1"/>
    <col min="6" max="6" width="16.28515625" style="1" customWidth="1"/>
    <col min="7" max="7" width="17" style="1" customWidth="1"/>
    <col min="8" max="8" width="26" style="1" customWidth="1"/>
    <col min="9" max="9" width="9.140625" style="1" hidden="1"/>
    <col min="10" max="16384" width="9.140625" style="1"/>
  </cols>
  <sheetData>
    <row r="1" spans="1:9" ht="12.95" customHeight="1">
      <c r="A1" s="2"/>
      <c r="B1" s="2"/>
      <c r="C1" s="2"/>
      <c r="D1" s="3"/>
      <c r="E1" s="3"/>
      <c r="F1" s="3"/>
      <c r="G1" s="3"/>
      <c r="H1" s="26"/>
      <c r="I1" s="2"/>
    </row>
    <row r="2" spans="1:9" ht="12.95" customHeight="1">
      <c r="A2" s="2"/>
      <c r="B2" s="2"/>
      <c r="C2" s="2"/>
      <c r="D2" s="3"/>
      <c r="E2" s="3"/>
      <c r="F2" s="2"/>
      <c r="G2" s="24"/>
      <c r="H2" s="27"/>
      <c r="I2" s="25"/>
    </row>
    <row r="3" spans="1:9" ht="12.95" customHeight="1">
      <c r="A3" s="2"/>
      <c r="B3" s="59" t="s">
        <v>71</v>
      </c>
      <c r="C3" s="64"/>
      <c r="D3" s="64"/>
      <c r="E3" s="64"/>
      <c r="F3" s="64"/>
      <c r="G3" s="64"/>
      <c r="H3" s="64"/>
      <c r="I3" s="2"/>
    </row>
    <row r="4" spans="1:9" ht="12.95" customHeight="1">
      <c r="A4" s="2"/>
      <c r="B4" s="64"/>
      <c r="C4" s="64"/>
      <c r="D4" s="64"/>
      <c r="E4" s="64"/>
      <c r="F4" s="64"/>
      <c r="G4" s="64"/>
      <c r="H4" s="64"/>
      <c r="I4" s="2"/>
    </row>
    <row r="5" spans="1:9" ht="12.95" customHeight="1">
      <c r="A5" s="2"/>
      <c r="B5" s="67"/>
      <c r="C5" s="67"/>
      <c r="D5" s="67"/>
      <c r="E5" s="67"/>
      <c r="F5" s="67"/>
      <c r="G5" s="67"/>
      <c r="H5" s="67"/>
      <c r="I5" s="2"/>
    </row>
    <row r="6" spans="1:9" ht="22.5" customHeight="1">
      <c r="A6" s="2"/>
      <c r="B6" s="2"/>
      <c r="C6" s="4"/>
      <c r="D6" s="65"/>
      <c r="E6" s="65"/>
      <c r="F6" s="65"/>
      <c r="G6" s="65"/>
      <c r="H6" s="66"/>
      <c r="I6" s="2"/>
    </row>
    <row r="7" spans="1:9" hidden="1">
      <c r="A7" s="2"/>
      <c r="B7" s="2"/>
      <c r="C7" s="5" t="s">
        <v>0</v>
      </c>
      <c r="D7" s="63"/>
      <c r="E7" s="63"/>
      <c r="F7" s="63"/>
      <c r="G7" s="63"/>
      <c r="H7" s="63"/>
      <c r="I7" s="2"/>
    </row>
    <row r="8" spans="1:9" ht="12.95" customHeight="1">
      <c r="A8" s="2"/>
      <c r="B8" s="2"/>
      <c r="C8" s="7"/>
      <c r="D8" s="7"/>
      <c r="E8" s="7"/>
      <c r="F8" s="7"/>
      <c r="G8" s="7"/>
      <c r="H8" s="6"/>
      <c r="I8" s="2"/>
    </row>
    <row r="9" spans="1:9" ht="20.85" customHeight="1">
      <c r="A9" s="8"/>
      <c r="B9" s="55" t="s">
        <v>80</v>
      </c>
      <c r="C9" s="60" t="s">
        <v>1</v>
      </c>
      <c r="D9" s="60" t="s">
        <v>2</v>
      </c>
      <c r="E9" s="60" t="s">
        <v>3</v>
      </c>
      <c r="F9" s="60" t="s">
        <v>4</v>
      </c>
      <c r="G9" s="61"/>
      <c r="H9" s="56" t="s">
        <v>6</v>
      </c>
      <c r="I9" s="9"/>
    </row>
    <row r="10" spans="1:9" ht="12.75" customHeight="1">
      <c r="A10" s="8"/>
      <c r="B10" s="55"/>
      <c r="C10" s="61"/>
      <c r="D10" s="61"/>
      <c r="E10" s="61"/>
      <c r="F10" s="62" t="s">
        <v>61</v>
      </c>
      <c r="G10" s="60" t="s">
        <v>5</v>
      </c>
      <c r="H10" s="57"/>
      <c r="I10" s="9"/>
    </row>
    <row r="11" spans="1:9" ht="14.25" customHeight="1">
      <c r="A11" s="8"/>
      <c r="B11" s="55"/>
      <c r="C11" s="61"/>
      <c r="D11" s="61"/>
      <c r="E11" s="61"/>
      <c r="F11" s="61"/>
      <c r="G11" s="61"/>
      <c r="H11" s="57"/>
      <c r="I11" s="9"/>
    </row>
    <row r="12" spans="1:9" ht="9" customHeight="1">
      <c r="A12" s="8"/>
      <c r="B12" s="55"/>
      <c r="C12" s="61"/>
      <c r="D12" s="61"/>
      <c r="E12" s="61"/>
      <c r="F12" s="61"/>
      <c r="G12" s="61"/>
      <c r="H12" s="58"/>
      <c r="I12" s="9"/>
    </row>
    <row r="13" spans="1:9" ht="12.95" customHeight="1" thickBot="1">
      <c r="A13" s="41"/>
      <c r="B13" s="49"/>
      <c r="C13" s="43">
        <v>1</v>
      </c>
      <c r="D13" s="10">
        <v>3</v>
      </c>
      <c r="E13" s="11" t="s">
        <v>7</v>
      </c>
      <c r="F13" s="11" t="s">
        <v>8</v>
      </c>
      <c r="G13" s="11" t="s">
        <v>9</v>
      </c>
      <c r="H13" s="12" t="s">
        <v>10</v>
      </c>
      <c r="I13" s="9"/>
    </row>
    <row r="14" spans="1:9" ht="12.95" customHeight="1" thickBot="1">
      <c r="A14" s="42" t="s">
        <v>11</v>
      </c>
      <c r="B14" s="44" t="s">
        <v>12</v>
      </c>
      <c r="C14" s="44"/>
      <c r="D14" s="13">
        <v>2975362322.6599998</v>
      </c>
      <c r="E14" s="13">
        <v>924679563.77999997</v>
      </c>
      <c r="F14" s="29">
        <f>E14/D14*100</f>
        <v>31.077881061333347</v>
      </c>
      <c r="G14" s="13">
        <f>E14-D14</f>
        <v>-2050682758.8799999</v>
      </c>
      <c r="H14" s="14" t="s">
        <v>13</v>
      </c>
      <c r="I14" s="15"/>
    </row>
    <row r="15" spans="1:9" ht="12.95" customHeight="1" thickBot="1">
      <c r="A15" s="42"/>
      <c r="B15" s="45" t="s">
        <v>14</v>
      </c>
      <c r="C15" s="45"/>
      <c r="D15" s="16"/>
      <c r="E15" s="16"/>
      <c r="F15" s="29"/>
      <c r="G15" s="13"/>
      <c r="H15" s="17"/>
      <c r="I15" s="15"/>
    </row>
    <row r="16" spans="1:9" ht="15.75" thickBot="1">
      <c r="A16" s="42"/>
      <c r="B16" s="44" t="s">
        <v>88</v>
      </c>
      <c r="C16" s="46" t="s">
        <v>15</v>
      </c>
      <c r="D16" s="18">
        <v>461259000</v>
      </c>
      <c r="E16" s="18">
        <v>102583276.65000001</v>
      </c>
      <c r="F16" s="39">
        <f t="shared" ref="F16:F66" si="0">E16/D16*100</f>
        <v>22.239842832334979</v>
      </c>
      <c r="G16" s="13">
        <f t="shared" ref="G16:G66" si="1">E16-D16</f>
        <v>-358675723.35000002</v>
      </c>
      <c r="H16" s="19" t="s">
        <v>16</v>
      </c>
      <c r="I16" s="15"/>
    </row>
    <row r="17" spans="1:9" ht="47.25" customHeight="1" thickBot="1">
      <c r="A17" s="42"/>
      <c r="B17" s="44" t="s">
        <v>89</v>
      </c>
      <c r="C17" s="46" t="s">
        <v>17</v>
      </c>
      <c r="D17" s="18">
        <v>24939000</v>
      </c>
      <c r="E17" s="18">
        <v>6896072.6399999997</v>
      </c>
      <c r="F17" s="29">
        <f t="shared" si="0"/>
        <v>27.651760856489833</v>
      </c>
      <c r="G17" s="13">
        <f t="shared" si="1"/>
        <v>-18042927.359999999</v>
      </c>
      <c r="H17" s="19" t="s">
        <v>16</v>
      </c>
      <c r="I17" s="15"/>
    </row>
    <row r="18" spans="1:9" ht="15.75" thickBot="1">
      <c r="A18" s="42"/>
      <c r="B18" s="44" t="s">
        <v>90</v>
      </c>
      <c r="C18" s="46" t="s">
        <v>18</v>
      </c>
      <c r="D18" s="18">
        <v>51223000</v>
      </c>
      <c r="E18" s="18">
        <v>12590332.310000001</v>
      </c>
      <c r="F18" s="29">
        <f t="shared" si="0"/>
        <v>24.579451242605863</v>
      </c>
      <c r="G18" s="13">
        <f t="shared" si="1"/>
        <v>-38632667.689999998</v>
      </c>
      <c r="H18" s="19"/>
      <c r="I18" s="15"/>
    </row>
    <row r="19" spans="1:9" ht="23.25" thickBot="1">
      <c r="A19" s="42"/>
      <c r="B19" s="44" t="s">
        <v>91</v>
      </c>
      <c r="C19" s="46" t="s">
        <v>19</v>
      </c>
      <c r="D19" s="18">
        <v>97703000</v>
      </c>
      <c r="E19" s="18">
        <v>17432758.75</v>
      </c>
      <c r="F19" s="29">
        <f t="shared" si="0"/>
        <v>17.842603348924801</v>
      </c>
      <c r="G19" s="13">
        <f t="shared" si="1"/>
        <v>-80270241.25</v>
      </c>
      <c r="H19" s="19" t="s">
        <v>70</v>
      </c>
      <c r="I19" s="15"/>
    </row>
    <row r="20" spans="1:9" ht="23.25" thickBot="1">
      <c r="A20" s="42"/>
      <c r="B20" s="44" t="s">
        <v>92</v>
      </c>
      <c r="C20" s="46" t="s">
        <v>20</v>
      </c>
      <c r="D20" s="18">
        <v>16526000</v>
      </c>
      <c r="E20" s="18">
        <v>3209824.7</v>
      </c>
      <c r="F20" s="39">
        <f t="shared" si="0"/>
        <v>19.42287728427932</v>
      </c>
      <c r="G20" s="13">
        <f t="shared" si="1"/>
        <v>-13316175.300000001</v>
      </c>
      <c r="H20" s="19" t="s">
        <v>78</v>
      </c>
      <c r="I20" s="15"/>
    </row>
    <row r="21" spans="1:9" ht="54" customHeight="1" thickBot="1">
      <c r="A21" s="42"/>
      <c r="B21" s="44" t="s">
        <v>93</v>
      </c>
      <c r="C21" s="46" t="s">
        <v>21</v>
      </c>
      <c r="D21" s="18">
        <v>47776000</v>
      </c>
      <c r="E21" s="18">
        <v>10806552.02</v>
      </c>
      <c r="F21" s="39">
        <f t="shared" si="0"/>
        <v>22.619206337910246</v>
      </c>
      <c r="G21" s="13">
        <f t="shared" si="1"/>
        <v>-36969447.980000004</v>
      </c>
      <c r="H21" s="19" t="s">
        <v>16</v>
      </c>
      <c r="I21" s="15"/>
    </row>
    <row r="22" spans="1:9" ht="30" customHeight="1" thickBot="1">
      <c r="A22" s="42"/>
      <c r="B22" s="44" t="s">
        <v>94</v>
      </c>
      <c r="C22" s="46" t="s">
        <v>22</v>
      </c>
      <c r="D22" s="18">
        <v>357000</v>
      </c>
      <c r="E22" s="18">
        <v>104831.78</v>
      </c>
      <c r="F22" s="39">
        <f t="shared" si="0"/>
        <v>29.36464425770308</v>
      </c>
      <c r="G22" s="13">
        <f t="shared" si="1"/>
        <v>-252168.22</v>
      </c>
      <c r="H22" s="38"/>
      <c r="I22" s="15"/>
    </row>
    <row r="23" spans="1:9" ht="39" customHeight="1" thickBot="1">
      <c r="A23" s="42"/>
      <c r="B23" s="44" t="s">
        <v>95</v>
      </c>
      <c r="C23" s="46" t="s">
        <v>23</v>
      </c>
      <c r="D23" s="18">
        <v>670000</v>
      </c>
      <c r="E23" s="18">
        <v>369889.12</v>
      </c>
      <c r="F23" s="39">
        <f t="shared" si="0"/>
        <v>55.207331343283585</v>
      </c>
      <c r="G23" s="13">
        <f t="shared" si="1"/>
        <v>-300110.88</v>
      </c>
      <c r="H23" s="19" t="s">
        <v>16</v>
      </c>
      <c r="I23" s="15"/>
    </row>
    <row r="24" spans="1:9" ht="35.25" thickBot="1">
      <c r="A24" s="42"/>
      <c r="B24" s="44" t="s">
        <v>96</v>
      </c>
      <c r="C24" s="46" t="s">
        <v>24</v>
      </c>
      <c r="D24" s="18">
        <v>22841000</v>
      </c>
      <c r="E24" s="18">
        <v>2040291.65</v>
      </c>
      <c r="F24" s="39">
        <f t="shared" si="0"/>
        <v>8.9325846066284313</v>
      </c>
      <c r="G24" s="13">
        <f t="shared" si="1"/>
        <v>-20800708.350000001</v>
      </c>
      <c r="H24" s="19" t="s">
        <v>79</v>
      </c>
      <c r="I24" s="15"/>
    </row>
    <row r="25" spans="1:9" ht="32.25" customHeight="1" thickBot="1">
      <c r="A25" s="42"/>
      <c r="B25" s="44" t="s">
        <v>97</v>
      </c>
      <c r="C25" s="46" t="s">
        <v>25</v>
      </c>
      <c r="D25" s="18">
        <v>3564000</v>
      </c>
      <c r="E25" s="18">
        <v>810834.23</v>
      </c>
      <c r="F25" s="39">
        <f t="shared" si="0"/>
        <v>22.750679854096521</v>
      </c>
      <c r="G25" s="13">
        <f t="shared" si="1"/>
        <v>-2753165.77</v>
      </c>
      <c r="H25" s="19"/>
      <c r="I25" s="15"/>
    </row>
    <row r="26" spans="1:9" ht="15.75" thickBot="1">
      <c r="A26" s="42"/>
      <c r="B26" s="44" t="s">
        <v>98</v>
      </c>
      <c r="C26" s="46" t="s">
        <v>26</v>
      </c>
      <c r="D26" s="18">
        <v>1200000</v>
      </c>
      <c r="E26" s="18">
        <v>36819145.960000001</v>
      </c>
      <c r="F26" s="29">
        <f t="shared" si="0"/>
        <v>3068.2621633333333</v>
      </c>
      <c r="G26" s="13">
        <f t="shared" si="1"/>
        <v>35619145.960000001</v>
      </c>
      <c r="H26" s="19"/>
      <c r="I26" s="15"/>
    </row>
    <row r="27" spans="1:9" ht="44.25" customHeight="1" thickBot="1">
      <c r="A27" s="42"/>
      <c r="B27" s="44" t="s">
        <v>99</v>
      </c>
      <c r="C27" s="46" t="s">
        <v>27</v>
      </c>
      <c r="D27" s="18">
        <v>2229571185.8800001</v>
      </c>
      <c r="E27" s="18">
        <v>723934668.71000004</v>
      </c>
      <c r="F27" s="29">
        <f t="shared" si="0"/>
        <v>32.469681761888523</v>
      </c>
      <c r="G27" s="13">
        <f t="shared" si="1"/>
        <v>-1505636517.1700001</v>
      </c>
      <c r="H27" s="19" t="s">
        <v>16</v>
      </c>
      <c r="I27" s="15"/>
    </row>
    <row r="28" spans="1:9" ht="32.25" customHeight="1" thickBot="1">
      <c r="A28" s="42"/>
      <c r="B28" s="44" t="s">
        <v>100</v>
      </c>
      <c r="C28" s="48" t="s">
        <v>81</v>
      </c>
      <c r="D28" s="28">
        <v>240662000</v>
      </c>
      <c r="E28" s="28">
        <v>60165000</v>
      </c>
      <c r="F28" s="29">
        <f t="shared" si="0"/>
        <v>24.999792239738721</v>
      </c>
      <c r="G28" s="13">
        <f t="shared" si="1"/>
        <v>-180497000</v>
      </c>
      <c r="H28" s="19"/>
      <c r="I28" s="15"/>
    </row>
    <row r="29" spans="1:9" ht="39.75" customHeight="1" thickBot="1">
      <c r="A29" s="42"/>
      <c r="B29" s="44" t="s">
        <v>101</v>
      </c>
      <c r="C29" s="48" t="s">
        <v>82</v>
      </c>
      <c r="D29" s="28">
        <v>609195270.21000004</v>
      </c>
      <c r="E29" s="28">
        <v>307017867.94</v>
      </c>
      <c r="F29" s="29">
        <f t="shared" si="0"/>
        <v>50.397283589244822</v>
      </c>
      <c r="G29" s="13">
        <f t="shared" si="1"/>
        <v>-302177402.27000004</v>
      </c>
      <c r="H29" s="19"/>
      <c r="I29" s="15"/>
    </row>
    <row r="30" spans="1:9" ht="33.75" customHeight="1" thickBot="1">
      <c r="A30" s="42"/>
      <c r="B30" s="44" t="s">
        <v>102</v>
      </c>
      <c r="C30" s="50" t="s">
        <v>83</v>
      </c>
      <c r="D30" s="28">
        <v>1090415998.78</v>
      </c>
      <c r="E30" s="28">
        <v>257363093.63999999</v>
      </c>
      <c r="F30" s="39">
        <f t="shared" si="0"/>
        <v>23.602285176294906</v>
      </c>
      <c r="G30" s="13">
        <f t="shared" si="1"/>
        <v>-833052905.13999999</v>
      </c>
      <c r="H30" s="19"/>
      <c r="I30" s="15"/>
    </row>
    <row r="31" spans="1:9" ht="18.75" customHeight="1" thickBot="1">
      <c r="A31" s="42"/>
      <c r="B31" s="44" t="s">
        <v>103</v>
      </c>
      <c r="C31" s="50" t="s">
        <v>84</v>
      </c>
      <c r="D31" s="28">
        <v>289297916.88999999</v>
      </c>
      <c r="E31" s="28">
        <v>99388707.129999995</v>
      </c>
      <c r="F31" s="29">
        <f t="shared" si="0"/>
        <v>34.355140955885503</v>
      </c>
      <c r="G31" s="13">
        <f t="shared" si="1"/>
        <v>-189909209.75999999</v>
      </c>
      <c r="H31" s="19"/>
      <c r="I31" s="15"/>
    </row>
    <row r="32" spans="1:9" ht="27.75" customHeight="1" thickBot="1">
      <c r="A32" s="42"/>
      <c r="B32" s="44" t="s">
        <v>104</v>
      </c>
      <c r="C32" s="46" t="s">
        <v>66</v>
      </c>
      <c r="D32" s="18">
        <v>0</v>
      </c>
      <c r="E32" s="18">
        <v>294316.2</v>
      </c>
      <c r="F32" s="29"/>
      <c r="G32" s="13">
        <f t="shared" si="1"/>
        <v>294316.2</v>
      </c>
      <c r="H32" s="38"/>
      <c r="I32" s="15"/>
    </row>
    <row r="33" spans="1:9" ht="77.25" customHeight="1" thickBot="1">
      <c r="A33" s="42"/>
      <c r="B33" s="44" t="s">
        <v>105</v>
      </c>
      <c r="C33" s="46" t="s">
        <v>28</v>
      </c>
      <c r="D33" s="18">
        <v>17733136.780000001</v>
      </c>
      <c r="E33" s="18">
        <v>27156350.670000002</v>
      </c>
      <c r="F33" s="29">
        <f t="shared" si="0"/>
        <v>153.13901317576145</v>
      </c>
      <c r="G33" s="13">
        <f t="shared" si="1"/>
        <v>9423213.8900000006</v>
      </c>
      <c r="H33" s="19" t="s">
        <v>16</v>
      </c>
      <c r="I33" s="15"/>
    </row>
    <row r="34" spans="1:9" ht="53.25" customHeight="1" thickBot="1">
      <c r="A34" s="42"/>
      <c r="B34" s="44" t="s">
        <v>106</v>
      </c>
      <c r="C34" s="46" t="s">
        <v>29</v>
      </c>
      <c r="D34" s="18">
        <v>0</v>
      </c>
      <c r="E34" s="18">
        <v>-20369581.609999999</v>
      </c>
      <c r="F34" s="29"/>
      <c r="G34" s="13">
        <f t="shared" si="1"/>
        <v>-20369581.609999999</v>
      </c>
      <c r="H34" s="19" t="s">
        <v>16</v>
      </c>
      <c r="I34" s="15"/>
    </row>
    <row r="35" spans="1:9" ht="30.2" customHeight="1" thickBot="1">
      <c r="A35" s="42" t="s">
        <v>11</v>
      </c>
      <c r="B35" s="52" t="s">
        <v>30</v>
      </c>
      <c r="C35" s="44"/>
      <c r="D35" s="33">
        <v>3066264091.0700002</v>
      </c>
      <c r="E35" s="33">
        <v>886382143.71000004</v>
      </c>
      <c r="F35" s="29">
        <f t="shared" si="0"/>
        <v>28.907560385664272</v>
      </c>
      <c r="G35" s="13">
        <f t="shared" si="1"/>
        <v>-2179881947.3600001</v>
      </c>
      <c r="H35" s="14" t="s">
        <v>13</v>
      </c>
      <c r="I35" s="15"/>
    </row>
    <row r="36" spans="1:9" ht="15" customHeight="1" thickBot="1">
      <c r="A36" s="42"/>
      <c r="B36" s="53" t="s">
        <v>14</v>
      </c>
      <c r="C36" s="45"/>
      <c r="D36" s="16"/>
      <c r="E36" s="16"/>
      <c r="F36" s="29"/>
      <c r="G36" s="13">
        <f t="shared" si="1"/>
        <v>0</v>
      </c>
      <c r="H36" s="17"/>
      <c r="I36" s="15"/>
    </row>
    <row r="37" spans="1:9" ht="54" customHeight="1" thickBot="1">
      <c r="A37" s="42"/>
      <c r="B37" s="51" t="s">
        <v>107</v>
      </c>
      <c r="C37" s="47" t="s">
        <v>46</v>
      </c>
      <c r="D37" s="32">
        <v>3528600</v>
      </c>
      <c r="E37" s="32">
        <v>763095.31</v>
      </c>
      <c r="F37" s="29">
        <f t="shared" si="0"/>
        <v>21.626007765119311</v>
      </c>
      <c r="G37" s="13">
        <f t="shared" si="1"/>
        <v>-2765504.69</v>
      </c>
      <c r="H37" s="17"/>
      <c r="I37" s="15"/>
    </row>
    <row r="38" spans="1:9" ht="64.5" customHeight="1" thickBot="1">
      <c r="A38" s="42"/>
      <c r="B38" s="51" t="s">
        <v>108</v>
      </c>
      <c r="C38" s="47" t="s">
        <v>47</v>
      </c>
      <c r="D38" s="32">
        <v>6834060</v>
      </c>
      <c r="E38" s="32">
        <v>1246077.08</v>
      </c>
      <c r="F38" s="29">
        <f t="shared" si="0"/>
        <v>18.233335381895973</v>
      </c>
      <c r="G38" s="13">
        <f t="shared" si="1"/>
        <v>-5587982.9199999999</v>
      </c>
      <c r="H38" s="17" t="s">
        <v>67</v>
      </c>
      <c r="I38" s="15"/>
    </row>
    <row r="39" spans="1:9" ht="66.75" customHeight="1" thickBot="1">
      <c r="A39" s="42"/>
      <c r="B39" s="51" t="s">
        <v>109</v>
      </c>
      <c r="C39" s="46" t="s">
        <v>31</v>
      </c>
      <c r="D39" s="32">
        <v>63952768.210000001</v>
      </c>
      <c r="E39" s="32">
        <v>11690822.800000001</v>
      </c>
      <c r="F39" s="29">
        <f t="shared" si="0"/>
        <v>18.280401501325411</v>
      </c>
      <c r="G39" s="13">
        <f t="shared" si="1"/>
        <v>-52261945.409999996</v>
      </c>
      <c r="H39" s="17" t="s">
        <v>67</v>
      </c>
      <c r="I39" s="15"/>
    </row>
    <row r="40" spans="1:9" ht="46.5" thickBot="1">
      <c r="A40" s="42"/>
      <c r="B40" s="51" t="s">
        <v>110</v>
      </c>
      <c r="C40" s="46" t="s">
        <v>32</v>
      </c>
      <c r="D40" s="32">
        <v>47900</v>
      </c>
      <c r="E40" s="32">
        <v>0</v>
      </c>
      <c r="F40" s="29">
        <f t="shared" si="0"/>
        <v>0</v>
      </c>
      <c r="G40" s="13">
        <f t="shared" si="1"/>
        <v>-47900</v>
      </c>
      <c r="H40" s="31" t="s">
        <v>68</v>
      </c>
      <c r="I40" s="15"/>
    </row>
    <row r="41" spans="1:9" ht="57.75" customHeight="1" thickBot="1">
      <c r="A41" s="42"/>
      <c r="B41" s="51" t="s">
        <v>111</v>
      </c>
      <c r="C41" s="47" t="s">
        <v>48</v>
      </c>
      <c r="D41" s="32">
        <v>10577349</v>
      </c>
      <c r="E41" s="32">
        <v>2041326.28</v>
      </c>
      <c r="F41" s="29">
        <f t="shared" si="0"/>
        <v>19.299034947225437</v>
      </c>
      <c r="G41" s="13">
        <f t="shared" si="1"/>
        <v>-8536022.7200000007</v>
      </c>
      <c r="H41" s="17" t="s">
        <v>67</v>
      </c>
      <c r="I41" s="15"/>
    </row>
    <row r="42" spans="1:9" ht="36.75" customHeight="1" thickBot="1">
      <c r="A42" s="42"/>
      <c r="B42" s="51" t="s">
        <v>112</v>
      </c>
      <c r="C42" s="48" t="s">
        <v>72</v>
      </c>
      <c r="D42" s="32">
        <v>687000</v>
      </c>
      <c r="E42" s="32">
        <v>0</v>
      </c>
      <c r="F42" s="29">
        <f t="shared" si="0"/>
        <v>0</v>
      </c>
      <c r="G42" s="13">
        <f t="shared" si="1"/>
        <v>-687000</v>
      </c>
      <c r="H42" s="17" t="s">
        <v>85</v>
      </c>
      <c r="I42" s="15"/>
    </row>
    <row r="43" spans="1:9" ht="35.25" thickBot="1">
      <c r="A43" s="42"/>
      <c r="B43" s="51" t="s">
        <v>113</v>
      </c>
      <c r="C43" s="46" t="s">
        <v>33</v>
      </c>
      <c r="D43" s="32">
        <v>400000</v>
      </c>
      <c r="E43" s="32">
        <v>0</v>
      </c>
      <c r="F43" s="29">
        <f t="shared" si="0"/>
        <v>0</v>
      </c>
      <c r="G43" s="13">
        <f t="shared" si="1"/>
        <v>-400000</v>
      </c>
      <c r="H43" s="30" t="s">
        <v>62</v>
      </c>
      <c r="I43" s="15"/>
    </row>
    <row r="44" spans="1:9" ht="38.25" customHeight="1" thickBot="1">
      <c r="A44" s="42"/>
      <c r="B44" s="51" t="s">
        <v>114</v>
      </c>
      <c r="C44" s="46" t="s">
        <v>34</v>
      </c>
      <c r="D44" s="32">
        <v>149347507.94999999</v>
      </c>
      <c r="E44" s="32">
        <v>19648719.870000001</v>
      </c>
      <c r="F44" s="29">
        <f t="shared" si="0"/>
        <v>13.156376118828975</v>
      </c>
      <c r="G44" s="13">
        <f t="shared" si="1"/>
        <v>-129698788.07999998</v>
      </c>
      <c r="H44" s="31" t="s">
        <v>63</v>
      </c>
      <c r="I44" s="15"/>
    </row>
    <row r="45" spans="1:9" ht="24" thickBot="1">
      <c r="A45" s="42"/>
      <c r="B45" s="51" t="s">
        <v>115</v>
      </c>
      <c r="C45" s="47" t="s">
        <v>49</v>
      </c>
      <c r="D45" s="32">
        <v>7299600</v>
      </c>
      <c r="E45" s="32">
        <v>1114040.83</v>
      </c>
      <c r="F45" s="29">
        <f t="shared" si="0"/>
        <v>15.261669543536632</v>
      </c>
      <c r="G45" s="13">
        <f t="shared" si="1"/>
        <v>-6185559.1699999999</v>
      </c>
      <c r="H45" s="17" t="s">
        <v>67</v>
      </c>
      <c r="I45" s="15"/>
    </row>
    <row r="46" spans="1:9" ht="36" customHeight="1" thickBot="1">
      <c r="A46" s="42"/>
      <c r="B46" s="51" t="s">
        <v>116</v>
      </c>
      <c r="C46" s="47" t="s">
        <v>50</v>
      </c>
      <c r="D46" s="32">
        <v>5727000</v>
      </c>
      <c r="E46" s="32">
        <v>1176787.79</v>
      </c>
      <c r="F46" s="29">
        <f t="shared" si="0"/>
        <v>20.548066876200455</v>
      </c>
      <c r="G46" s="13">
        <f t="shared" si="1"/>
        <v>-4550212.21</v>
      </c>
      <c r="H46" s="20"/>
      <c r="I46" s="15"/>
    </row>
    <row r="47" spans="1:9" ht="19.5" customHeight="1" thickBot="1">
      <c r="A47" s="42"/>
      <c r="B47" s="51" t="s">
        <v>117</v>
      </c>
      <c r="C47" s="46" t="s">
        <v>35</v>
      </c>
      <c r="D47" s="32">
        <v>245446980.25999999</v>
      </c>
      <c r="E47" s="32">
        <v>63856340.280000001</v>
      </c>
      <c r="F47" s="29">
        <f t="shared" si="0"/>
        <v>26.016347894098146</v>
      </c>
      <c r="G47" s="13">
        <f t="shared" si="1"/>
        <v>-181590639.97999999</v>
      </c>
      <c r="H47" s="30"/>
      <c r="I47" s="15"/>
    </row>
    <row r="48" spans="1:9" ht="24" thickBot="1">
      <c r="A48" s="42"/>
      <c r="B48" s="51" t="s">
        <v>118</v>
      </c>
      <c r="C48" s="46" t="s">
        <v>36</v>
      </c>
      <c r="D48" s="32">
        <v>230000</v>
      </c>
      <c r="E48" s="32">
        <v>0</v>
      </c>
      <c r="F48" s="29">
        <f t="shared" si="0"/>
        <v>0</v>
      </c>
      <c r="G48" s="13">
        <f t="shared" si="1"/>
        <v>-230000</v>
      </c>
      <c r="H48" s="40" t="s">
        <v>65</v>
      </c>
      <c r="I48" s="15"/>
    </row>
    <row r="49" spans="1:9" ht="75.75" customHeight="1" thickBot="1">
      <c r="A49" s="42"/>
      <c r="B49" s="51" t="s">
        <v>119</v>
      </c>
      <c r="C49" s="46" t="s">
        <v>37</v>
      </c>
      <c r="D49" s="32">
        <v>1275000</v>
      </c>
      <c r="E49" s="32">
        <v>0</v>
      </c>
      <c r="F49" s="29">
        <f t="shared" si="0"/>
        <v>0</v>
      </c>
      <c r="G49" s="13">
        <f t="shared" si="1"/>
        <v>-1275000</v>
      </c>
      <c r="H49" s="34" t="s">
        <v>77</v>
      </c>
      <c r="I49" s="15"/>
    </row>
    <row r="50" spans="1:9" ht="66" customHeight="1" thickBot="1">
      <c r="A50" s="42"/>
      <c r="B50" s="51" t="s">
        <v>120</v>
      </c>
      <c r="C50" s="46" t="s">
        <v>38</v>
      </c>
      <c r="D50" s="32">
        <v>11531400</v>
      </c>
      <c r="E50" s="32">
        <v>744238.49</v>
      </c>
      <c r="F50" s="37">
        <f t="shared" si="0"/>
        <v>6.4540167715975514</v>
      </c>
      <c r="G50" s="13">
        <f t="shared" si="1"/>
        <v>-10787161.51</v>
      </c>
      <c r="H50" s="35" t="s">
        <v>73</v>
      </c>
      <c r="I50" s="15"/>
    </row>
    <row r="51" spans="1:9" ht="76.5" customHeight="1" thickBot="1">
      <c r="A51" s="42"/>
      <c r="B51" s="51" t="s">
        <v>121</v>
      </c>
      <c r="C51" s="46" t="s">
        <v>39</v>
      </c>
      <c r="D51" s="32">
        <v>11642899.880000001</v>
      </c>
      <c r="E51" s="32">
        <v>0</v>
      </c>
      <c r="F51" s="37">
        <f t="shared" si="0"/>
        <v>0</v>
      </c>
      <c r="G51" s="13">
        <f t="shared" si="1"/>
        <v>-11642899.880000001</v>
      </c>
      <c r="H51" s="34" t="s">
        <v>74</v>
      </c>
      <c r="I51" s="15"/>
    </row>
    <row r="52" spans="1:9" ht="69" customHeight="1" thickBot="1">
      <c r="A52" s="42"/>
      <c r="B52" s="51" t="s">
        <v>122</v>
      </c>
      <c r="C52" s="46" t="s">
        <v>40</v>
      </c>
      <c r="D52" s="32">
        <v>116783899.86</v>
      </c>
      <c r="E52" s="32">
        <v>15214300</v>
      </c>
      <c r="F52" s="29">
        <f t="shared" si="0"/>
        <v>13.027737571907458</v>
      </c>
      <c r="G52" s="13">
        <f t="shared" si="1"/>
        <v>-101569599.86</v>
      </c>
      <c r="H52" s="34" t="s">
        <v>75</v>
      </c>
      <c r="I52" s="15"/>
    </row>
    <row r="53" spans="1:9" ht="15.75" thickBot="1">
      <c r="A53" s="42"/>
      <c r="B53" s="51" t="s">
        <v>123</v>
      </c>
      <c r="C53" s="47" t="s">
        <v>51</v>
      </c>
      <c r="D53" s="32">
        <v>691180819.95000005</v>
      </c>
      <c r="E53" s="32">
        <v>182448789.34</v>
      </c>
      <c r="F53" s="29">
        <f t="shared" si="0"/>
        <v>26.396680011056777</v>
      </c>
      <c r="G53" s="13">
        <f t="shared" si="1"/>
        <v>-508732030.61000001</v>
      </c>
      <c r="H53" s="35"/>
      <c r="I53" s="15"/>
    </row>
    <row r="54" spans="1:9" ht="15.75" thickBot="1">
      <c r="A54" s="42"/>
      <c r="B54" s="51" t="s">
        <v>124</v>
      </c>
      <c r="C54" s="47" t="s">
        <v>52</v>
      </c>
      <c r="D54" s="32">
        <v>809278965.85000002</v>
      </c>
      <c r="E54" s="32">
        <v>177339923.63999999</v>
      </c>
      <c r="F54" s="29">
        <f t="shared" si="0"/>
        <v>21.913324221115364</v>
      </c>
      <c r="G54" s="13">
        <f t="shared" si="1"/>
        <v>-631939042.21000004</v>
      </c>
      <c r="H54" s="35"/>
      <c r="I54" s="15"/>
    </row>
    <row r="55" spans="1:9" ht="57.75" thickBot="1">
      <c r="A55" s="42"/>
      <c r="B55" s="51" t="s">
        <v>125</v>
      </c>
      <c r="C55" s="47" t="s">
        <v>53</v>
      </c>
      <c r="D55" s="32">
        <v>157928827.11000001</v>
      </c>
      <c r="E55" s="32">
        <v>26747990.899999999</v>
      </c>
      <c r="F55" s="29">
        <f t="shared" si="0"/>
        <v>16.936737509846498</v>
      </c>
      <c r="G55" s="13">
        <f t="shared" si="1"/>
        <v>-131180836.21000001</v>
      </c>
      <c r="H55" s="35" t="s">
        <v>76</v>
      </c>
      <c r="I55" s="15"/>
    </row>
    <row r="56" spans="1:9" ht="46.5" thickBot="1">
      <c r="A56" s="42"/>
      <c r="B56" s="51" t="s">
        <v>126</v>
      </c>
      <c r="C56" s="46" t="s">
        <v>41</v>
      </c>
      <c r="D56" s="32">
        <v>34000</v>
      </c>
      <c r="E56" s="32">
        <v>0</v>
      </c>
      <c r="F56" s="29">
        <f t="shared" si="0"/>
        <v>0</v>
      </c>
      <c r="G56" s="13">
        <f t="shared" si="1"/>
        <v>-34000</v>
      </c>
      <c r="H56" s="34" t="s">
        <v>64</v>
      </c>
      <c r="I56" s="15"/>
    </row>
    <row r="57" spans="1:9" ht="15.75" thickBot="1">
      <c r="A57" s="42"/>
      <c r="B57" s="51" t="s">
        <v>127</v>
      </c>
      <c r="C57" s="46" t="s">
        <v>42</v>
      </c>
      <c r="D57" s="32">
        <v>17426700</v>
      </c>
      <c r="E57" s="32">
        <v>3703000</v>
      </c>
      <c r="F57" s="29">
        <f t="shared" si="0"/>
        <v>21.249002966711998</v>
      </c>
      <c r="G57" s="13">
        <f t="shared" si="1"/>
        <v>-13723700</v>
      </c>
      <c r="H57" s="36"/>
      <c r="I57" s="15"/>
    </row>
    <row r="58" spans="1:9" ht="69" customHeight="1" thickBot="1">
      <c r="A58" s="42"/>
      <c r="B58" s="51" t="s">
        <v>128</v>
      </c>
      <c r="C58" s="47" t="s">
        <v>54</v>
      </c>
      <c r="D58" s="32">
        <v>53693750.369999997</v>
      </c>
      <c r="E58" s="32">
        <v>8650337.6999999993</v>
      </c>
      <c r="F58" s="29">
        <f t="shared" si="0"/>
        <v>16.110511261349984</v>
      </c>
      <c r="G58" s="13">
        <f t="shared" si="1"/>
        <v>-45043412.670000002</v>
      </c>
      <c r="H58" s="35" t="s">
        <v>69</v>
      </c>
      <c r="I58" s="15"/>
    </row>
    <row r="59" spans="1:9" ht="15.75" thickBot="1">
      <c r="A59" s="42"/>
      <c r="B59" s="51" t="s">
        <v>129</v>
      </c>
      <c r="C59" s="47" t="s">
        <v>55</v>
      </c>
      <c r="D59" s="32">
        <v>206175946.12</v>
      </c>
      <c r="E59" s="32">
        <v>48636854.840000004</v>
      </c>
      <c r="F59" s="29">
        <f t="shared" si="0"/>
        <v>23.5899753367408</v>
      </c>
      <c r="G59" s="13">
        <f t="shared" si="1"/>
        <v>-157539091.28</v>
      </c>
      <c r="H59" s="35"/>
      <c r="I59" s="15"/>
    </row>
    <row r="60" spans="1:9" ht="29.25" customHeight="1" thickBot="1">
      <c r="A60" s="42"/>
      <c r="B60" s="51" t="s">
        <v>130</v>
      </c>
      <c r="C60" s="47" t="s">
        <v>56</v>
      </c>
      <c r="D60" s="32">
        <v>42939891.18</v>
      </c>
      <c r="E60" s="32">
        <v>9263867.5500000007</v>
      </c>
      <c r="F60" s="29">
        <f t="shared" si="0"/>
        <v>21.574035926562406</v>
      </c>
      <c r="G60" s="13">
        <f t="shared" si="1"/>
        <v>-33676023.629999995</v>
      </c>
      <c r="H60" s="35"/>
      <c r="I60" s="15"/>
    </row>
    <row r="61" spans="1:9" ht="15.75" thickBot="1">
      <c r="A61" s="42"/>
      <c r="B61" s="51" t="s">
        <v>131</v>
      </c>
      <c r="C61" s="46" t="s">
        <v>43</v>
      </c>
      <c r="D61" s="32">
        <v>3087000</v>
      </c>
      <c r="E61" s="32">
        <v>720638.16</v>
      </c>
      <c r="F61" s="29">
        <f t="shared" si="0"/>
        <v>23.344287657920312</v>
      </c>
      <c r="G61" s="13">
        <f t="shared" si="1"/>
        <v>-2366361.84</v>
      </c>
      <c r="H61" s="36"/>
      <c r="I61" s="15"/>
    </row>
    <row r="62" spans="1:9" ht="15.75" thickBot="1">
      <c r="A62" s="42"/>
      <c r="B62" s="51" t="s">
        <v>132</v>
      </c>
      <c r="C62" s="47" t="s">
        <v>57</v>
      </c>
      <c r="D62" s="32">
        <v>17860650.41</v>
      </c>
      <c r="E62" s="32">
        <v>5530426.7199999997</v>
      </c>
      <c r="F62" s="29">
        <f t="shared" si="0"/>
        <v>30.964307531060399</v>
      </c>
      <c r="G62" s="13">
        <f t="shared" si="1"/>
        <v>-12330223.690000001</v>
      </c>
      <c r="H62" s="35"/>
      <c r="I62" s="15"/>
    </row>
    <row r="63" spans="1:9" ht="15.75" thickBot="1">
      <c r="A63" s="42"/>
      <c r="B63" s="51" t="s">
        <v>133</v>
      </c>
      <c r="C63" s="47" t="s">
        <v>58</v>
      </c>
      <c r="D63" s="32">
        <v>17585522.030000001</v>
      </c>
      <c r="E63" s="32">
        <v>4366575.6900000004</v>
      </c>
      <c r="F63" s="29">
        <f t="shared" si="0"/>
        <v>24.830515025660571</v>
      </c>
      <c r="G63" s="13">
        <f t="shared" si="1"/>
        <v>-13218946.34</v>
      </c>
      <c r="H63" s="35"/>
      <c r="I63" s="15"/>
    </row>
    <row r="64" spans="1:9" ht="42" customHeight="1" thickBot="1">
      <c r="A64" s="42"/>
      <c r="B64" s="51" t="s">
        <v>134</v>
      </c>
      <c r="C64" s="47" t="s">
        <v>59</v>
      </c>
      <c r="D64" s="32">
        <v>399609893.87</v>
      </c>
      <c r="E64" s="32">
        <v>300257744.00999999</v>
      </c>
      <c r="F64" s="29">
        <f t="shared" si="0"/>
        <v>75.137715210744759</v>
      </c>
      <c r="G64" s="13">
        <f t="shared" si="1"/>
        <v>-99352149.860000014</v>
      </c>
      <c r="H64" s="35"/>
      <c r="I64" s="15"/>
    </row>
    <row r="65" spans="1:9" ht="35.25" thickBot="1">
      <c r="A65" s="42"/>
      <c r="B65" s="51" t="s">
        <v>135</v>
      </c>
      <c r="C65" s="46" t="s">
        <v>44</v>
      </c>
      <c r="D65" s="32">
        <v>374000</v>
      </c>
      <c r="E65" s="32">
        <v>0</v>
      </c>
      <c r="F65" s="29">
        <f t="shared" si="0"/>
        <v>0</v>
      </c>
      <c r="G65" s="13">
        <f t="shared" si="1"/>
        <v>-374000</v>
      </c>
      <c r="H65" s="34" t="s">
        <v>87</v>
      </c>
      <c r="I65" s="15"/>
    </row>
    <row r="66" spans="1:9" ht="57">
      <c r="A66" s="42"/>
      <c r="B66" s="51" t="s">
        <v>136</v>
      </c>
      <c r="C66" s="47" t="s">
        <v>60</v>
      </c>
      <c r="D66" s="32">
        <v>13776159.02</v>
      </c>
      <c r="E66" s="32">
        <v>1220246.43</v>
      </c>
      <c r="F66" s="29">
        <f t="shared" si="0"/>
        <v>8.8576680062161479</v>
      </c>
      <c r="G66" s="13">
        <f t="shared" si="1"/>
        <v>-12555912.59</v>
      </c>
      <c r="H66" s="20" t="s">
        <v>86</v>
      </c>
      <c r="I66" s="15"/>
    </row>
    <row r="67" spans="1:9" ht="39.75" customHeight="1" thickBot="1">
      <c r="A67" s="41"/>
      <c r="B67" s="54"/>
      <c r="C67" s="44" t="s">
        <v>45</v>
      </c>
      <c r="D67" s="21">
        <v>-90901768.409999996</v>
      </c>
      <c r="E67" s="21">
        <v>38297420.07</v>
      </c>
      <c r="F67" s="22" t="s">
        <v>13</v>
      </c>
      <c r="G67" s="23" t="s">
        <v>13</v>
      </c>
      <c r="H67" s="14" t="s">
        <v>13</v>
      </c>
      <c r="I67" s="9"/>
    </row>
  </sheetData>
  <mergeCells count="11">
    <mergeCell ref="B3:H5"/>
    <mergeCell ref="B9:B12"/>
    <mergeCell ref="H9:H12"/>
    <mergeCell ref="F9:G9"/>
    <mergeCell ref="F10:F12"/>
    <mergeCell ref="G10:G12"/>
    <mergeCell ref="C9:C12"/>
    <mergeCell ref="D9:D12"/>
    <mergeCell ref="E9:E12"/>
    <mergeCell ref="D6:G6"/>
    <mergeCell ref="D7:H7"/>
  </mergeCells>
  <pageMargins left="0.74791660000000004" right="0.74791660000000004" top="0.98402780000000001" bottom="0.98402780000000001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47E05F3-AAD0-43E2-85FC-837ED41463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Zvorigina</cp:lastModifiedBy>
  <cp:lastPrinted>2024-05-28T06:59:37Z</cp:lastPrinted>
  <dcterms:created xsi:type="dcterms:W3CDTF">2021-05-07T05:13:52Z</dcterms:created>
  <dcterms:modified xsi:type="dcterms:W3CDTF">2024-05-28T07:04:13Z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sv_0503364G_20181231_2.xlsx</vt:lpwstr>
  </property>
  <property fmtid="{D5CDD505-2E9C-101B-9397-08002B2CF9AE}" pid="3" name="Название отчета">
    <vt:lpwstr>sv_0503364G_20181231_2.xlsx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