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/>
  <bookViews>
    <workbookView xWindow="240" yWindow="630" windowWidth="24240" windowHeight="11895"/>
  </bookViews>
  <sheets>
    <sheet name="Форма0503364 с.1" sheetId="2" r:id="rId1"/>
  </sheets>
  <calcPr calcId="124519"/>
</workbook>
</file>

<file path=xl/calcChain.xml><?xml version="1.0" encoding="utf-8"?>
<calcChain xmlns="http://schemas.openxmlformats.org/spreadsheetml/2006/main">
  <c r="G20" i="2"/>
  <c r="G43"/>
  <c r="G16"/>
  <c r="G17"/>
  <c r="G18"/>
  <c r="G19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14"/>
  <c r="F23"/>
  <c r="F52"/>
  <c r="F34"/>
  <c r="F16"/>
  <c r="F17"/>
  <c r="F18"/>
  <c r="F19"/>
  <c r="F21"/>
  <c r="F22"/>
  <c r="F24"/>
  <c r="F25"/>
  <c r="F26"/>
  <c r="F28"/>
  <c r="F29"/>
  <c r="F30"/>
  <c r="F31"/>
  <c r="F32"/>
  <c r="F36"/>
  <c r="F38"/>
  <c r="F39"/>
  <c r="F40"/>
  <c r="F41"/>
  <c r="F42"/>
  <c r="F44"/>
  <c r="F45"/>
  <c r="F46"/>
  <c r="F47"/>
  <c r="F48"/>
  <c r="F49"/>
  <c r="F50"/>
  <c r="F51"/>
  <c r="F53"/>
  <c r="F54"/>
  <c r="F55"/>
  <c r="F56"/>
  <c r="F57"/>
  <c r="F58"/>
  <c r="F59"/>
  <c r="F60"/>
  <c r="F61"/>
  <c r="F62"/>
  <c r="F63"/>
  <c r="F64"/>
  <c r="F65"/>
  <c r="F66"/>
  <c r="F67"/>
  <c r="F14"/>
</calcChain>
</file>

<file path=xl/sharedStrings.xml><?xml version="1.0" encoding="utf-8"?>
<sst xmlns="http://schemas.openxmlformats.org/spreadsheetml/2006/main" count="155" uniqueCount="141">
  <si>
    <t>Наименование организации:</t>
  </si>
  <si>
    <t>Код по бюджетной классификации</t>
  </si>
  <si>
    <t>Утвержденные бюджетные назначения (прогнозные показатели)</t>
  </si>
  <si>
    <t>Исполнено, руб</t>
  </si>
  <si>
    <t>Показатели исполнения</t>
  </si>
  <si>
    <t xml:space="preserve"> сумма отклонения, руб (гр.5-гр.3)</t>
  </si>
  <si>
    <t>пояснения</t>
  </si>
  <si>
    <t>5</t>
  </si>
  <si>
    <t>6</t>
  </si>
  <si>
    <t>7</t>
  </si>
  <si>
    <t>9</t>
  </si>
  <si>
    <t>85000000000000000</t>
  </si>
  <si>
    <t>1. Доходы бюджета, всего</t>
  </si>
  <si>
    <t>Х</t>
  </si>
  <si>
    <t>из них:</t>
  </si>
  <si>
    <t>000 101 00000000000000</t>
  </si>
  <si>
    <t>-</t>
  </si>
  <si>
    <t>000 103 00000000000000</t>
  </si>
  <si>
    <t>000 105 00000000000000</t>
  </si>
  <si>
    <t>000 106 00000000000000</t>
  </si>
  <si>
    <t>000 108 00000000000000</t>
  </si>
  <si>
    <t>000 111 00000000000000</t>
  </si>
  <si>
    <t>000 112 00000000000000</t>
  </si>
  <si>
    <t>000 113 00000000000000</t>
  </si>
  <si>
    <t>000 114 00000000000000</t>
  </si>
  <si>
    <t>000 116 00000000000000</t>
  </si>
  <si>
    <t>000 117 00000000000000</t>
  </si>
  <si>
    <t>000 202 00000000000000</t>
  </si>
  <si>
    <t>000 218 00000000000000</t>
  </si>
  <si>
    <t>000 219 00000000000000</t>
  </si>
  <si>
    <t>2. Расходы бюджета, всего</t>
  </si>
  <si>
    <t>000 0104 0000000000000</t>
  </si>
  <si>
    <t>000 0105 0000000000000</t>
  </si>
  <si>
    <t>000 0111 0000000000000</t>
  </si>
  <si>
    <t>000 0113 0000000000000</t>
  </si>
  <si>
    <t>000 0409 0000000000000</t>
  </si>
  <si>
    <t>000 0410 0000000000000</t>
  </si>
  <si>
    <t>000 0412 0000000000000</t>
  </si>
  <si>
    <t>000 0501 0000000000000</t>
  </si>
  <si>
    <t>000 0502 0000000000000</t>
  </si>
  <si>
    <t>000 0503 0000000000000</t>
  </si>
  <si>
    <t>000 0705 0000000000000</t>
  </si>
  <si>
    <t>000 0707 0000000000000</t>
  </si>
  <si>
    <t>000 1001 0000000000000</t>
  </si>
  <si>
    <t>000 1102 0000000000000</t>
  </si>
  <si>
    <t>Результат исполнения бюджета (дефицит / профицит)</t>
  </si>
  <si>
    <t>000 0102 0000000000000</t>
  </si>
  <si>
    <t>000 0103 0000000000000</t>
  </si>
  <si>
    <t>000 0106 0000000000000</t>
  </si>
  <si>
    <t>000 0309 0000000000000</t>
  </si>
  <si>
    <t>000 0314 0000000000000</t>
  </si>
  <si>
    <t>000 0701 0000000000000</t>
  </si>
  <si>
    <t>000 0702 0000000000000</t>
  </si>
  <si>
    <t>000 0703 0000000000000</t>
  </si>
  <si>
    <t>000 0709 0000000000000</t>
  </si>
  <si>
    <t>000 0801 0000000000000</t>
  </si>
  <si>
    <t>000 0804 0000000000000</t>
  </si>
  <si>
    <t>000 1003 0000000000000</t>
  </si>
  <si>
    <t>000 1004 0000000000000</t>
  </si>
  <si>
    <t>000 1101 0000000000000</t>
  </si>
  <si>
    <t>000 1301 0000000000000</t>
  </si>
  <si>
    <t xml:space="preserve"> процент исполнения, %</t>
  </si>
  <si>
    <t>Необходимость в расходовании средств резервного фонда в 1 квартале не возникла</t>
  </si>
  <si>
    <t>Формирование резерва, связанного с особенностями исполнения бюджета</t>
  </si>
  <si>
    <t>Повышение квалификации работников осуществляется по мере возникновения потребности</t>
  </si>
  <si>
    <t>Закупки запланированы на 2 полугодие</t>
  </si>
  <si>
    <t>000 207 00000000000000</t>
  </si>
  <si>
    <t>Не наступил срок уплаты ЕНП с заработной платы за март</t>
  </si>
  <si>
    <t>Не вносились изменения в списки присяжных заседателей, потребность в средствах не возникла</t>
  </si>
  <si>
    <t>Сезонность расходов (организация отдыха, оздоровления и занятости детей, подростков и молодежи в каникулярное время)</t>
  </si>
  <si>
    <t>Не наступил срок уплаты налогов</t>
  </si>
  <si>
    <t>000 0107 0000000000000</t>
  </si>
  <si>
    <t>Сезонность расходов по подготовке объектов коммунальной инфраструктуры к отопительному сезону</t>
  </si>
  <si>
    <t>Сезонность расходов по благоустройству территории</t>
  </si>
  <si>
    <t>Длительность  процедур на проведение работ по формированию земельных участков для строительства и для целей, не связанных со строительством</t>
  </si>
  <si>
    <t>Наименование</t>
  </si>
  <si>
    <t>000 202 10000000000000</t>
  </si>
  <si>
    <t>000 202 20000000000000</t>
  </si>
  <si>
    <t>000 202 30000000000000</t>
  </si>
  <si>
    <t>000 202 40000000000000</t>
  </si>
  <si>
    <t>Расходы осуществляются в соответствии с календарным планом мероприятий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</si>
  <si>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</si>
  <si>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</si>
  <si>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</si>
  <si>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</si>
  <si>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</si>
  <si>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</si>
  <si>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</si>
  <si>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</si>
  <si>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</si>
  <si>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</si>
  <si>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</si>
  <si>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</si>
  <si>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</si>
  <si>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</si>
  <si>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</si>
  <si>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</si>
  <si>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</si>
  <si>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</si>
  <si>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</si>
  <si>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</si>
  <si>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</si>
  <si>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</si>
  <si>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</si>
  <si>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</si>
  <si>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</si>
  <si>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</si>
  <si>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</si>
  <si>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Гражданская оборона</t>
  </si>
  <si>
    <t>Другие вопросы в области национальной безопасности и правоохранительной деятельности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</si>
  <si>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</si>
  <si>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</si>
  <si>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</si>
  <si>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</si>
  <si>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</si>
  <si>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</si>
  <si>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</si>
  <si>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</si>
  <si>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</si>
  <si>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</si>
  <si>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</si>
  <si>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</si>
  <si>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</si>
  <si>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</si>
  <si>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</si>
  <si>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</si>
  <si>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</si>
  <si>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</t>
  </si>
  <si>
    <t>Массовый спорт</t>
  </si>
  <si>
    <t>Обслуживание государственного (муниципального) внутреннего долга</t>
  </si>
  <si>
    <t>Сведения об исполнении  бюджета города Сарапула за 1 квартал 2025 года с указанием причин исполнения плановых назначений менее чем на 20%</t>
  </si>
  <si>
    <t>000 107 00000000000000</t>
  </si>
  <si>
    <t>НАЛОГИ, СБОРЫ И РЕГУЛЯРНЫЕ ПЛАТЕЖИ ЗА ПОЛЬЗОВАНИЕ ПРИРОДНЫМИ РЕСУРСАМИ</t>
  </si>
  <si>
    <t>Низкий уровень поступления доходов от оказания платных услуг, в связи с уменьшением объема осуществления строительного контроля по причине отсутствия специалистов</t>
  </si>
  <si>
    <t>Снижение количества административных правонарушений</t>
  </si>
  <si>
    <t>Объемы финансирования доводятся по мере выполнения работ</t>
  </si>
  <si>
    <t>Коммерческие кредиты в 1 квартале 2025 года не привлекались</t>
  </si>
  <si>
    <t>Сезонность работ</t>
  </si>
  <si>
    <t>Ассигнования на дополнительные меры социальной поддержки по освобождению граждан Российской Федерации, призванных на военную службу по мобилизации в Вооруженные Силы Российской Федерации, от платы, взимаемой с родителей (законных представителей) за присмотр и уход за детьми в государственных и муниципальных образовательных организациях доведены в марте</t>
  </si>
  <si>
    <t>Поэтапное выполнение работ по капитальному ремонту школ</t>
  </si>
  <si>
    <t>Поэтапное выполнение работ по капитальному ремонут учреждений культуры</t>
  </si>
</sst>
</file>

<file path=xl/styles.xml><?xml version="1.0" encoding="utf-8"?>
<styleSheet xmlns="http://schemas.openxmlformats.org/spreadsheetml/2006/main">
  <numFmts count="3">
    <numFmt numFmtId="164" formatCode="#,##0.00_ ;\-#,##0.00"/>
    <numFmt numFmtId="165" formatCode="#,##0.0"/>
    <numFmt numFmtId="166" formatCode="000000"/>
  </numFmts>
  <fonts count="15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8"/>
      <color rgb="FFFFFFFF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Arial CYR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03">
    <xf numFmtId="0" fontId="0" fillId="0" borderId="0"/>
    <xf numFmtId="0" fontId="1" fillId="0" borderId="1"/>
    <xf numFmtId="0" fontId="1" fillId="0" borderId="1">
      <alignment shrinkToFit="1"/>
    </xf>
    <xf numFmtId="0" fontId="1" fillId="0" borderId="2"/>
    <xf numFmtId="0" fontId="1" fillId="0" borderId="3">
      <alignment horizontal="right" shrinkToFit="1"/>
    </xf>
    <xf numFmtId="49" fontId="1" fillId="0" borderId="4">
      <alignment horizontal="center"/>
    </xf>
    <xf numFmtId="0" fontId="1" fillId="0" borderId="5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4" fillId="0" borderId="1">
      <alignment horizontal="right"/>
    </xf>
    <xf numFmtId="0" fontId="4" fillId="0" borderId="6">
      <alignment horizontal="center" wrapText="1"/>
    </xf>
    <xf numFmtId="0" fontId="1" fillId="0" borderId="6"/>
    <xf numFmtId="0" fontId="5" fillId="0" borderId="7">
      <alignment horizontal="center" wrapText="1"/>
    </xf>
    <xf numFmtId="0" fontId="1" fillId="0" borderId="7"/>
    <xf numFmtId="0" fontId="5" fillId="0" borderId="6">
      <alignment horizontal="left" wrapText="1"/>
    </xf>
    <xf numFmtId="0" fontId="2" fillId="0" borderId="6">
      <alignment horizontal="center"/>
    </xf>
    <xf numFmtId="0" fontId="4" fillId="0" borderId="8"/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"/>
    <xf numFmtId="0" fontId="4" fillId="0" borderId="9">
      <alignment horizontal="center" vertical="center"/>
    </xf>
    <xf numFmtId="0" fontId="4" fillId="0" borderId="11">
      <alignment horizontal="center" vertical="center"/>
    </xf>
    <xf numFmtId="49" fontId="4" fillId="0" borderId="11">
      <alignment horizontal="center" vertical="center"/>
    </xf>
    <xf numFmtId="49" fontId="4" fillId="0" borderId="10">
      <alignment horizontal="center" vertical="center"/>
    </xf>
    <xf numFmtId="49" fontId="6" fillId="0" borderId="8"/>
    <xf numFmtId="0" fontId="4" fillId="0" borderId="12">
      <alignment horizontal="left" wrapText="1"/>
    </xf>
    <xf numFmtId="49" fontId="4" fillId="0" borderId="13">
      <alignment horizontal="center" vertical="center" shrinkToFit="1"/>
    </xf>
    <xf numFmtId="4" fontId="4" fillId="0" borderId="14">
      <alignment horizontal="right" vertical="center"/>
    </xf>
    <xf numFmtId="4" fontId="4" fillId="0" borderId="15">
      <alignment horizontal="center" vertical="center"/>
    </xf>
    <xf numFmtId="0" fontId="4" fillId="0" borderId="16">
      <alignment horizontal="center" wrapText="1"/>
    </xf>
    <xf numFmtId="49" fontId="4" fillId="0" borderId="1">
      <alignment horizontal="center"/>
    </xf>
    <xf numFmtId="0" fontId="4" fillId="0" borderId="17">
      <alignment horizontal="left" wrapText="1"/>
    </xf>
    <xf numFmtId="0" fontId="4" fillId="0" borderId="18">
      <alignment vertical="center" shrinkToFit="1"/>
    </xf>
    <xf numFmtId="164" fontId="4" fillId="0" borderId="19">
      <alignment horizontal="right" vertical="center" shrinkToFit="1"/>
    </xf>
    <xf numFmtId="0" fontId="4" fillId="0" borderId="17">
      <alignment wrapText="1"/>
    </xf>
    <xf numFmtId="0" fontId="4" fillId="0" borderId="20">
      <alignment wrapText="1"/>
    </xf>
    <xf numFmtId="49" fontId="4" fillId="0" borderId="21">
      <alignment horizontal="left" vertical="center" indent="1"/>
    </xf>
    <xf numFmtId="49" fontId="4" fillId="0" borderId="22">
      <alignment horizontal="center" vertical="center" shrinkToFit="1"/>
    </xf>
    <xf numFmtId="4" fontId="4" fillId="0" borderId="23">
      <alignment horizontal="right"/>
    </xf>
    <xf numFmtId="4" fontId="4" fillId="0" borderId="23">
      <alignment horizontal="right" wrapText="1"/>
    </xf>
    <xf numFmtId="49" fontId="4" fillId="0" borderId="21">
      <alignment horizontal="center" vertical="center" wrapText="1"/>
    </xf>
    <xf numFmtId="49" fontId="4" fillId="0" borderId="24">
      <alignment horizontal="left" vertical="center" wrapText="1"/>
    </xf>
    <xf numFmtId="49" fontId="4" fillId="0" borderId="25">
      <alignment horizontal="center" vertical="center" shrinkToFit="1"/>
    </xf>
    <xf numFmtId="4" fontId="4" fillId="0" borderId="9">
      <alignment horizontal="right"/>
    </xf>
    <xf numFmtId="4" fontId="4" fillId="0" borderId="12">
      <alignment horizontal="center"/>
    </xf>
    <xf numFmtId="0" fontId="4" fillId="0" borderId="19">
      <alignment wrapText="1"/>
    </xf>
    <xf numFmtId="49" fontId="4" fillId="0" borderId="21">
      <alignment horizontal="center" wrapText="1"/>
    </xf>
    <xf numFmtId="49" fontId="4" fillId="0" borderId="24">
      <alignment horizontal="left" wrapText="1"/>
    </xf>
    <xf numFmtId="49" fontId="4" fillId="0" borderId="26">
      <alignment horizontal="center" vertical="center" shrinkToFit="1"/>
    </xf>
    <xf numFmtId="4" fontId="4" fillId="0" borderId="11">
      <alignment horizontal="right" shrinkToFit="1"/>
    </xf>
    <xf numFmtId="4" fontId="4" fillId="0" borderId="11">
      <alignment horizontal="right"/>
    </xf>
    <xf numFmtId="164" fontId="4" fillId="0" borderId="11">
      <alignment horizontal="center" shrinkToFit="1"/>
    </xf>
    <xf numFmtId="0" fontId="4" fillId="0" borderId="11">
      <alignment horizontal="center" wrapText="1"/>
    </xf>
    <xf numFmtId="0" fontId="4" fillId="0" borderId="27">
      <alignment horizontal="center" wrapText="1"/>
    </xf>
    <xf numFmtId="0" fontId="7" fillId="0" borderId="1"/>
    <xf numFmtId="0" fontId="4" fillId="0" borderId="6"/>
    <xf numFmtId="49" fontId="6" fillId="0" borderId="8">
      <alignment wrapText="1"/>
    </xf>
    <xf numFmtId="49" fontId="4" fillId="0" borderId="13">
      <alignment horizontal="center" vertical="center" wrapText="1"/>
    </xf>
    <xf numFmtId="4" fontId="4" fillId="0" borderId="14">
      <alignment horizontal="right"/>
    </xf>
    <xf numFmtId="49" fontId="4" fillId="0" borderId="15">
      <alignment horizontal="center"/>
    </xf>
    <xf numFmtId="4" fontId="4" fillId="0" borderId="16">
      <alignment horizontal="center" wrapText="1"/>
    </xf>
    <xf numFmtId="0" fontId="4" fillId="0" borderId="25">
      <alignment horizontal="center" wrapText="1"/>
    </xf>
    <xf numFmtId="164" fontId="4" fillId="0" borderId="9">
      <alignment horizontal="right" wrapText="1"/>
    </xf>
    <xf numFmtId="0" fontId="4" fillId="0" borderId="9">
      <alignment wrapText="1"/>
    </xf>
    <xf numFmtId="0" fontId="4" fillId="0" borderId="12">
      <alignment wrapText="1"/>
    </xf>
    <xf numFmtId="0" fontId="4" fillId="0" borderId="16"/>
    <xf numFmtId="0" fontId="4" fillId="0" borderId="8">
      <alignment horizontal="left" wrapText="1"/>
    </xf>
    <xf numFmtId="49" fontId="4" fillId="0" borderId="25">
      <alignment horizontal="center" wrapText="1"/>
    </xf>
    <xf numFmtId="49" fontId="4" fillId="0" borderId="12">
      <alignment horizontal="center"/>
    </xf>
    <xf numFmtId="0" fontId="4" fillId="0" borderId="16">
      <alignment horizontal="center"/>
    </xf>
    <xf numFmtId="0" fontId="4" fillId="0" borderId="12">
      <alignment horizontal="center" wrapText="1"/>
    </xf>
    <xf numFmtId="49" fontId="4" fillId="0" borderId="12">
      <alignment horizontal="left" wrapText="1" indent="1"/>
    </xf>
    <xf numFmtId="4" fontId="4" fillId="0" borderId="9">
      <alignment wrapText="1"/>
    </xf>
    <xf numFmtId="49" fontId="4" fillId="0" borderId="12">
      <alignment horizontal="center" wrapText="1"/>
    </xf>
    <xf numFmtId="3" fontId="4" fillId="0" borderId="16">
      <alignment horizontal="left" wrapText="1"/>
    </xf>
    <xf numFmtId="3" fontId="4" fillId="0" borderId="9"/>
    <xf numFmtId="0" fontId="4" fillId="0" borderId="16">
      <alignment wrapText="1"/>
    </xf>
    <xf numFmtId="0" fontId="4" fillId="2" borderId="1"/>
    <xf numFmtId="0" fontId="4" fillId="2" borderId="28"/>
    <xf numFmtId="0" fontId="4" fillId="2" borderId="7"/>
    <xf numFmtId="49" fontId="4" fillId="0" borderId="1">
      <alignment horizontal="center" vertical="top"/>
    </xf>
    <xf numFmtId="49" fontId="4" fillId="0" borderId="1">
      <alignment horizontal="left"/>
    </xf>
    <xf numFmtId="49" fontId="4" fillId="0" borderId="1">
      <alignment horizontal="left" wrapText="1"/>
    </xf>
    <xf numFmtId="49" fontId="4" fillId="0" borderId="6">
      <alignment horizontal="left" indent="6"/>
    </xf>
    <xf numFmtId="49" fontId="4" fillId="0" borderId="9">
      <alignment horizontal="left" wrapText="1" indent="6"/>
    </xf>
    <xf numFmtId="49" fontId="4" fillId="0" borderId="7">
      <alignment horizontal="left" indent="6"/>
    </xf>
    <xf numFmtId="0" fontId="4" fillId="0" borderId="7"/>
    <xf numFmtId="0" fontId="10" fillId="0" borderId="0"/>
    <xf numFmtId="0" fontId="10" fillId="0" borderId="0"/>
    <xf numFmtId="0" fontId="10" fillId="0" borderId="0"/>
    <xf numFmtId="0" fontId="8" fillId="0" borderId="1"/>
    <xf numFmtId="0" fontId="8" fillId="0" borderId="1"/>
    <xf numFmtId="0" fontId="9" fillId="3" borderId="1"/>
    <xf numFmtId="0" fontId="9" fillId="3" borderId="3"/>
    <xf numFmtId="0" fontId="9" fillId="3" borderId="5"/>
    <xf numFmtId="0" fontId="8" fillId="0" borderId="1"/>
    <xf numFmtId="0" fontId="9" fillId="3" borderId="29"/>
    <xf numFmtId="4" fontId="4" fillId="0" borderId="9">
      <alignment horizontal="right" wrapText="1"/>
    </xf>
    <xf numFmtId="0" fontId="4" fillId="0" borderId="16">
      <alignment horizontal="left" wrapText="1"/>
    </xf>
    <xf numFmtId="49" fontId="4" fillId="0" borderId="16">
      <alignment horizontal="left" wrapText="1"/>
    </xf>
    <xf numFmtId="0" fontId="9" fillId="3" borderId="16"/>
    <xf numFmtId="49" fontId="4" fillId="0" borderId="9">
      <alignment horizontal="left" indent="6"/>
    </xf>
  </cellStyleXfs>
  <cellXfs count="7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2" applyNumberFormat="1" applyProtection="1">
      <alignment shrinkToFit="1"/>
    </xf>
    <xf numFmtId="0" fontId="2" fillId="0" borderId="1" xfId="7" applyNumberFormat="1" applyProtection="1">
      <alignment horizontal="center"/>
    </xf>
    <xf numFmtId="0" fontId="4" fillId="0" borderId="1" xfId="10" applyNumberFormat="1" applyProtection="1">
      <alignment horizontal="right"/>
    </xf>
    <xf numFmtId="0" fontId="1" fillId="0" borderId="6" xfId="12" applyNumberFormat="1" applyProtection="1"/>
    <xf numFmtId="0" fontId="1" fillId="0" borderId="7" xfId="14" applyNumberFormat="1" applyProtection="1"/>
    <xf numFmtId="0" fontId="2" fillId="0" borderId="6" xfId="16" applyNumberFormat="1" applyProtection="1">
      <alignment horizontal="center"/>
    </xf>
    <xf numFmtId="0" fontId="4" fillId="0" borderId="8" xfId="17" applyNumberFormat="1" applyProtection="1"/>
    <xf numFmtId="0" fontId="4" fillId="0" borderId="1" xfId="20" applyNumberFormat="1" applyProtection="1"/>
    <xf numFmtId="0" fontId="4" fillId="0" borderId="11" xfId="22" applyNumberFormat="1" applyProtection="1">
      <alignment horizontal="center" vertical="center"/>
    </xf>
    <xf numFmtId="49" fontId="4" fillId="0" borderId="11" xfId="23" applyNumberFormat="1" applyProtection="1">
      <alignment horizontal="center" vertical="center"/>
    </xf>
    <xf numFmtId="49" fontId="4" fillId="0" borderId="10" xfId="24" applyNumberFormat="1" applyProtection="1">
      <alignment horizontal="center" vertical="center"/>
    </xf>
    <xf numFmtId="4" fontId="4" fillId="0" borderId="14" xfId="28" applyNumberFormat="1" applyProtection="1">
      <alignment horizontal="right" vertical="center"/>
    </xf>
    <xf numFmtId="0" fontId="4" fillId="0" borderId="16" xfId="30" applyNumberFormat="1" applyProtection="1">
      <alignment horizontal="center" wrapText="1"/>
    </xf>
    <xf numFmtId="49" fontId="4" fillId="0" borderId="1" xfId="31" applyNumberFormat="1" applyProtection="1">
      <alignment horizontal="center"/>
    </xf>
    <xf numFmtId="164" fontId="4" fillId="0" borderId="19" xfId="34" applyNumberFormat="1" applyProtection="1">
      <alignment horizontal="right" vertical="center" shrinkToFit="1"/>
    </xf>
    <xf numFmtId="0" fontId="4" fillId="0" borderId="20" xfId="36" applyNumberFormat="1" applyProtection="1">
      <alignment wrapText="1"/>
    </xf>
    <xf numFmtId="4" fontId="4" fillId="0" borderId="23" xfId="39" applyNumberFormat="1" applyProtection="1">
      <alignment horizontal="right"/>
    </xf>
    <xf numFmtId="49" fontId="4" fillId="0" borderId="24" xfId="42" applyNumberFormat="1" applyProtection="1">
      <alignment horizontal="left" vertical="center" wrapText="1"/>
    </xf>
    <xf numFmtId="49" fontId="4" fillId="0" borderId="24" xfId="48" applyNumberFormat="1" applyProtection="1">
      <alignment horizontal="left" wrapText="1"/>
    </xf>
    <xf numFmtId="4" fontId="4" fillId="0" borderId="11" xfId="50" applyNumberFormat="1" applyProtection="1">
      <alignment horizontal="right" shrinkToFit="1"/>
    </xf>
    <xf numFmtId="164" fontId="4" fillId="0" borderId="11" xfId="52" applyNumberFormat="1" applyProtection="1">
      <alignment horizontal="center" shrinkToFit="1"/>
    </xf>
    <xf numFmtId="0" fontId="4" fillId="0" borderId="11" xfId="53" applyNumberFormat="1" applyProtection="1">
      <alignment horizontal="center" wrapText="1"/>
    </xf>
    <xf numFmtId="0" fontId="1" fillId="0" borderId="1" xfId="4" applyNumberFormat="1" applyBorder="1" applyProtection="1">
      <alignment horizontal="right" shrinkToFit="1"/>
    </xf>
    <xf numFmtId="0" fontId="1" fillId="0" borderId="1" xfId="6" applyNumberFormat="1" applyBorder="1" applyProtection="1"/>
    <xf numFmtId="0" fontId="1" fillId="0" borderId="1" xfId="3" applyNumberFormat="1" applyBorder="1" applyProtection="1"/>
    <xf numFmtId="49" fontId="1" fillId="0" borderId="1" xfId="5" applyNumberFormat="1" applyBorder="1" applyProtection="1">
      <alignment horizontal="center"/>
    </xf>
    <xf numFmtId="4" fontId="11" fillId="0" borderId="9" xfId="4" applyNumberFormat="1" applyFont="1" applyBorder="1" applyAlignment="1" applyProtection="1">
      <alignment horizontal="right"/>
    </xf>
    <xf numFmtId="3" fontId="4" fillId="0" borderId="14" xfId="28" applyNumberFormat="1" applyProtection="1">
      <alignment horizontal="right" vertical="center"/>
    </xf>
    <xf numFmtId="49" fontId="11" fillId="0" borderId="24" xfId="48" applyNumberFormat="1" applyFont="1" applyProtection="1">
      <alignment horizontal="left" wrapText="1"/>
    </xf>
    <xf numFmtId="49" fontId="4" fillId="0" borderId="24" xfId="48" applyNumberFormat="1" applyFont="1" applyProtection="1">
      <alignment horizontal="left" wrapText="1"/>
    </xf>
    <xf numFmtId="4" fontId="12" fillId="0" borderId="9" xfId="38" applyNumberFormat="1" applyFont="1" applyBorder="1" applyAlignment="1" applyProtection="1">
      <alignment horizontal="right" vertical="top" shrinkToFit="1"/>
    </xf>
    <xf numFmtId="4" fontId="12" fillId="0" borderId="9" xfId="18" applyNumberFormat="1" applyFont="1" applyAlignment="1" applyProtection="1">
      <alignment horizontal="right" vertical="top" shrinkToFit="1"/>
    </xf>
    <xf numFmtId="49" fontId="4" fillId="4" borderId="24" xfId="48" applyNumberFormat="1" applyFont="1" applyFill="1" applyProtection="1">
      <alignment horizontal="left" wrapText="1"/>
    </xf>
    <xf numFmtId="49" fontId="4" fillId="4" borderId="24" xfId="48" applyNumberFormat="1" applyFill="1" applyProtection="1">
      <alignment horizontal="left" wrapText="1"/>
    </xf>
    <xf numFmtId="49" fontId="11" fillId="4" borderId="24" xfId="48" applyNumberFormat="1" applyFont="1" applyFill="1" applyProtection="1">
      <alignment horizontal="left" wrapText="1"/>
    </xf>
    <xf numFmtId="165" fontId="4" fillId="0" borderId="14" xfId="28" applyNumberFormat="1" applyProtection="1">
      <alignment horizontal="right" vertical="center"/>
    </xf>
    <xf numFmtId="49" fontId="4" fillId="4" borderId="24" xfId="42" applyNumberFormat="1" applyFill="1" applyProtection="1">
      <alignment horizontal="left" vertical="center" wrapText="1"/>
    </xf>
    <xf numFmtId="3" fontId="4" fillId="4" borderId="14" xfId="28" applyNumberFormat="1" applyFill="1" applyProtection="1">
      <alignment horizontal="right" vertical="center"/>
    </xf>
    <xf numFmtId="49" fontId="13" fillId="4" borderId="24" xfId="48" applyNumberFormat="1" applyFont="1" applyFill="1" applyProtection="1">
      <alignment horizontal="left" wrapText="1"/>
    </xf>
    <xf numFmtId="0" fontId="4" fillId="0" borderId="1" xfId="17" applyNumberFormat="1" applyBorder="1" applyProtection="1"/>
    <xf numFmtId="49" fontId="6" fillId="0" borderId="1" xfId="25" applyNumberFormat="1" applyBorder="1" applyProtection="1"/>
    <xf numFmtId="0" fontId="4" fillId="0" borderId="34" xfId="21" applyNumberFormat="1" applyBorder="1" applyProtection="1">
      <alignment horizontal="center" vertical="center"/>
    </xf>
    <xf numFmtId="0" fontId="4" fillId="0" borderId="35" xfId="26" applyNumberFormat="1" applyBorder="1" applyProtection="1">
      <alignment horizontal="left" wrapText="1"/>
    </xf>
    <xf numFmtId="0" fontId="4" fillId="0" borderId="36" xfId="32" applyNumberFormat="1" applyBorder="1" applyProtection="1">
      <alignment horizontal="left" wrapText="1"/>
    </xf>
    <xf numFmtId="49" fontId="4" fillId="0" borderId="37" xfId="37" applyNumberFormat="1" applyBorder="1" applyProtection="1">
      <alignment horizontal="left" vertical="center" indent="1"/>
    </xf>
    <xf numFmtId="49" fontId="11" fillId="0" borderId="37" xfId="37" applyNumberFormat="1" applyFont="1" applyBorder="1" applyProtection="1">
      <alignment horizontal="left" vertical="center" indent="1"/>
    </xf>
    <xf numFmtId="49" fontId="4" fillId="0" borderId="37" xfId="37" applyNumberFormat="1" applyFont="1" applyBorder="1" applyProtection="1">
      <alignment horizontal="left" vertical="center" indent="1"/>
    </xf>
    <xf numFmtId="0" fontId="4" fillId="0" borderId="33" xfId="17" applyNumberFormat="1" applyBorder="1" applyProtection="1"/>
    <xf numFmtId="49" fontId="4" fillId="0" borderId="37" xfId="2" applyNumberFormat="1" applyFont="1" applyBorder="1" applyAlignment="1" applyProtection="1">
      <alignment horizontal="left" vertical="center" indent="1"/>
    </xf>
    <xf numFmtId="49" fontId="14" fillId="0" borderId="33" xfId="25" applyNumberFormat="1" applyFont="1" applyBorder="1" applyAlignment="1" applyProtection="1">
      <alignment wrapText="1"/>
    </xf>
    <xf numFmtId="0" fontId="4" fillId="0" borderId="35" xfId="26" applyNumberFormat="1" applyBorder="1" applyAlignment="1" applyProtection="1">
      <alignment horizontal="left" wrapText="1"/>
    </xf>
    <xf numFmtId="0" fontId="4" fillId="0" borderId="36" xfId="32" applyNumberFormat="1" applyBorder="1" applyAlignment="1" applyProtection="1">
      <alignment horizontal="left" wrapText="1"/>
    </xf>
    <xf numFmtId="0" fontId="14" fillId="0" borderId="33" xfId="17" applyNumberFormat="1" applyFont="1" applyBorder="1" applyAlignment="1" applyProtection="1">
      <alignment wrapText="1"/>
    </xf>
    <xf numFmtId="4" fontId="4" fillId="4" borderId="14" xfId="28" applyNumberFormat="1" applyFill="1" applyProtection="1">
      <alignment horizontal="right" vertical="center"/>
    </xf>
    <xf numFmtId="166" fontId="4" fillId="4" borderId="24" xfId="48" applyNumberFormat="1" applyFill="1" applyProtection="1">
      <alignment horizontal="left" wrapText="1"/>
    </xf>
    <xf numFmtId="0" fontId="4" fillId="0" borderId="32" xfId="17" applyNumberFormat="1" applyBorder="1" applyAlignment="1" applyProtection="1">
      <alignment horizontal="center" vertical="center" wrapText="1"/>
    </xf>
    <xf numFmtId="0" fontId="4" fillId="0" borderId="29" xfId="19" applyNumberFormat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" fillId="0" borderId="1" xfId="7" applyNumberFormat="1" applyFont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9" xfId="18" applyNumberFormat="1" applyProtection="1">
      <alignment horizontal="center" vertical="center" wrapText="1"/>
    </xf>
    <xf numFmtId="0" fontId="4" fillId="0" borderId="9" xfId="18">
      <alignment horizontal="center" vertical="center" wrapText="1"/>
    </xf>
    <xf numFmtId="0" fontId="11" fillId="0" borderId="9" xfId="18" applyNumberFormat="1" applyFont="1" applyProtection="1">
      <alignment horizontal="center" vertical="center" wrapText="1"/>
    </xf>
    <xf numFmtId="0" fontId="4" fillId="0" borderId="6" xfId="11">
      <alignment horizontal="center" wrapText="1"/>
    </xf>
    <xf numFmtId="0" fontId="5" fillId="0" borderId="7" xfId="13">
      <alignment horizontal="center" wrapText="1"/>
    </xf>
    <xf numFmtId="0" fontId="5" fillId="0" borderId="6" xfId="15">
      <alignment horizontal="left" wrapText="1"/>
    </xf>
  </cellXfs>
  <cellStyles count="103">
    <cellStyle name="br" xfId="90"/>
    <cellStyle name="col" xfId="89"/>
    <cellStyle name="st101" xfId="85"/>
    <cellStyle name="style0" xfId="91"/>
    <cellStyle name="td" xfId="92"/>
    <cellStyle name="tr" xfId="88"/>
    <cellStyle name="xl100" xfId="71"/>
    <cellStyle name="xl101" xfId="70"/>
    <cellStyle name="xl102" xfId="75"/>
    <cellStyle name="xl103" xfId="78"/>
    <cellStyle name="xl104" xfId="84"/>
    <cellStyle name="xl105" xfId="86"/>
    <cellStyle name="xl106" xfId="79"/>
    <cellStyle name="xl107" xfId="87"/>
    <cellStyle name="xl108" xfId="76"/>
    <cellStyle name="xl109" xfId="81"/>
    <cellStyle name="xl110" xfId="82"/>
    <cellStyle name="xl111" xfId="77"/>
    <cellStyle name="xl112" xfId="100"/>
    <cellStyle name="xl113" xfId="101"/>
    <cellStyle name="xl114" xfId="80"/>
    <cellStyle name="xl115" xfId="83"/>
    <cellStyle name="xl116" xfId="102"/>
    <cellStyle name="xl21" xfId="93"/>
    <cellStyle name="xl22" xfId="1"/>
    <cellStyle name="xl23" xfId="17"/>
    <cellStyle name="xl24" xfId="25"/>
    <cellStyle name="xl25" xfId="7"/>
    <cellStyle name="xl26" xfId="10"/>
    <cellStyle name="xl27" xfId="16"/>
    <cellStyle name="xl28" xfId="18"/>
    <cellStyle name="xl29" xfId="21"/>
    <cellStyle name="xl30" xfId="26"/>
    <cellStyle name="xl31" xfId="32"/>
    <cellStyle name="xl32" xfId="37"/>
    <cellStyle name="xl33" xfId="2"/>
    <cellStyle name="xl34" xfId="8"/>
    <cellStyle name="xl35" xfId="22"/>
    <cellStyle name="xl36" xfId="27"/>
    <cellStyle name="xl37" xfId="33"/>
    <cellStyle name="xl38" xfId="38"/>
    <cellStyle name="xl39" xfId="9"/>
    <cellStyle name="xl40" xfId="28"/>
    <cellStyle name="xl41" xfId="34"/>
    <cellStyle name="xl42" xfId="39"/>
    <cellStyle name="xl43" xfId="23"/>
    <cellStyle name="xl44" xfId="40"/>
    <cellStyle name="xl45" xfId="4"/>
    <cellStyle name="xl46" xfId="11"/>
    <cellStyle name="xl47" xfId="13"/>
    <cellStyle name="xl48" xfId="29"/>
    <cellStyle name="xl49" xfId="35"/>
    <cellStyle name="xl50" xfId="94"/>
    <cellStyle name="xl51" xfId="41"/>
    <cellStyle name="xl52" xfId="3"/>
    <cellStyle name="xl53" xfId="5"/>
    <cellStyle name="xl54" xfId="12"/>
    <cellStyle name="xl55" xfId="14"/>
    <cellStyle name="xl56" xfId="15"/>
    <cellStyle name="xl57" xfId="19"/>
    <cellStyle name="xl58" xfId="24"/>
    <cellStyle name="xl59" xfId="30"/>
    <cellStyle name="xl60" xfId="36"/>
    <cellStyle name="xl61" xfId="95"/>
    <cellStyle name="xl62" xfId="42"/>
    <cellStyle name="xl63" xfId="6"/>
    <cellStyle name="xl64" xfId="20"/>
    <cellStyle name="xl65" xfId="31"/>
    <cellStyle name="xl66" xfId="96"/>
    <cellStyle name="xl67" xfId="43"/>
    <cellStyle name="xl68" xfId="49"/>
    <cellStyle name="xl69" xfId="44"/>
    <cellStyle name="xl70" xfId="50"/>
    <cellStyle name="xl71" xfId="51"/>
    <cellStyle name="xl72" xfId="52"/>
    <cellStyle name="xl73" xfId="46"/>
    <cellStyle name="xl74" xfId="53"/>
    <cellStyle name="xl75" xfId="45"/>
    <cellStyle name="xl76" xfId="47"/>
    <cellStyle name="xl77" xfId="54"/>
    <cellStyle name="xl78" xfId="48"/>
    <cellStyle name="xl79" xfId="97"/>
    <cellStyle name="xl80" xfId="57"/>
    <cellStyle name="xl81" xfId="67"/>
    <cellStyle name="xl82" xfId="56"/>
    <cellStyle name="xl83" xfId="72"/>
    <cellStyle name="xl84" xfId="58"/>
    <cellStyle name="xl85" xfId="62"/>
    <cellStyle name="xl86" xfId="68"/>
    <cellStyle name="xl87" xfId="59"/>
    <cellStyle name="xl88" xfId="63"/>
    <cellStyle name="xl89" xfId="98"/>
    <cellStyle name="xl90" xfId="64"/>
    <cellStyle name="xl91" xfId="60"/>
    <cellStyle name="xl92" xfId="65"/>
    <cellStyle name="xl93" xfId="74"/>
    <cellStyle name="xl94" xfId="61"/>
    <cellStyle name="xl95" xfId="66"/>
    <cellStyle name="xl96" xfId="99"/>
    <cellStyle name="xl97" xfId="55"/>
    <cellStyle name="xl98" xfId="73"/>
    <cellStyle name="xl99" xfId="6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8"/>
  <sheetViews>
    <sheetView tabSelected="1" topLeftCell="B47" zoomScaleSheetLayoutView="100" workbookViewId="0">
      <selection activeCell="O57" sqref="O57"/>
    </sheetView>
  </sheetViews>
  <sheetFormatPr defaultRowHeight="15"/>
  <cols>
    <col min="1" max="1" width="9.140625" style="1" hidden="1"/>
    <col min="2" max="2" width="32" style="1" customWidth="1"/>
    <col min="3" max="3" width="26.42578125" style="1" customWidth="1"/>
    <col min="4" max="4" width="18" style="1" customWidth="1"/>
    <col min="5" max="5" width="17.28515625" style="1" customWidth="1"/>
    <col min="6" max="6" width="16.28515625" style="1" customWidth="1"/>
    <col min="7" max="7" width="17" style="1" customWidth="1"/>
    <col min="8" max="8" width="26" style="1" customWidth="1"/>
    <col min="9" max="9" width="9.140625" style="1" hidden="1"/>
    <col min="10" max="16384" width="9.140625" style="1"/>
  </cols>
  <sheetData>
    <row r="1" spans="1:9" ht="12.95" customHeight="1">
      <c r="A1" s="2"/>
      <c r="B1" s="2"/>
      <c r="C1" s="2"/>
      <c r="D1" s="3"/>
      <c r="E1" s="3"/>
      <c r="F1" s="3"/>
      <c r="G1" s="3"/>
      <c r="H1" s="27"/>
      <c r="I1" s="2"/>
    </row>
    <row r="2" spans="1:9" ht="12.95" customHeight="1">
      <c r="A2" s="2"/>
      <c r="B2" s="2"/>
      <c r="C2" s="2"/>
      <c r="D2" s="3"/>
      <c r="E2" s="3"/>
      <c r="F2" s="2"/>
      <c r="G2" s="25"/>
      <c r="H2" s="28"/>
      <c r="I2" s="26"/>
    </row>
    <row r="3" spans="1:9" ht="12.95" customHeight="1">
      <c r="A3" s="2"/>
      <c r="B3" s="2"/>
      <c r="C3" s="62" t="s">
        <v>130</v>
      </c>
      <c r="D3" s="63"/>
      <c r="E3" s="63"/>
      <c r="F3" s="63"/>
      <c r="G3" s="63"/>
      <c r="H3" s="63"/>
      <c r="I3" s="2"/>
    </row>
    <row r="4" spans="1:9" ht="12.95" customHeight="1">
      <c r="A4" s="2"/>
      <c r="B4" s="2"/>
      <c r="C4" s="63"/>
      <c r="D4" s="63"/>
      <c r="E4" s="63"/>
      <c r="F4" s="63"/>
      <c r="G4" s="63"/>
      <c r="H4" s="63"/>
      <c r="I4" s="2"/>
    </row>
    <row r="5" spans="1:9" ht="12.95" customHeight="1">
      <c r="A5" s="2"/>
      <c r="B5" s="2"/>
      <c r="C5" s="5"/>
      <c r="D5" s="67"/>
      <c r="E5" s="67"/>
      <c r="F5" s="67"/>
      <c r="G5" s="67"/>
      <c r="H5" s="6"/>
      <c r="I5" s="2"/>
    </row>
    <row r="6" spans="1:9" ht="22.5" customHeight="1">
      <c r="A6" s="2"/>
      <c r="B6" s="2"/>
      <c r="C6" s="4"/>
      <c r="D6" s="68"/>
      <c r="E6" s="68"/>
      <c r="F6" s="68"/>
      <c r="G6" s="68"/>
      <c r="H6" s="7"/>
      <c r="I6" s="2"/>
    </row>
    <row r="7" spans="1:9" hidden="1">
      <c r="A7" s="2"/>
      <c r="B7" s="2"/>
      <c r="C7" s="5" t="s">
        <v>0</v>
      </c>
      <c r="D7" s="69"/>
      <c r="E7" s="69"/>
      <c r="F7" s="69"/>
      <c r="G7" s="69"/>
      <c r="H7" s="69"/>
      <c r="I7" s="2"/>
    </row>
    <row r="8" spans="1:9" ht="12.95" customHeight="1">
      <c r="A8" s="2"/>
      <c r="B8" s="2"/>
      <c r="C8" s="8"/>
      <c r="D8" s="8"/>
      <c r="E8" s="8"/>
      <c r="F8" s="8"/>
      <c r="G8" s="8"/>
      <c r="H8" s="6"/>
      <c r="I8" s="2"/>
    </row>
    <row r="9" spans="1:9" ht="20.85" customHeight="1">
      <c r="A9" s="9"/>
      <c r="B9" s="58" t="s">
        <v>75</v>
      </c>
      <c r="C9" s="64" t="s">
        <v>1</v>
      </c>
      <c r="D9" s="64" t="s">
        <v>2</v>
      </c>
      <c r="E9" s="64" t="s">
        <v>3</v>
      </c>
      <c r="F9" s="64" t="s">
        <v>4</v>
      </c>
      <c r="G9" s="65"/>
      <c r="H9" s="59" t="s">
        <v>6</v>
      </c>
      <c r="I9" s="10"/>
    </row>
    <row r="10" spans="1:9" ht="12.75" customHeight="1">
      <c r="A10" s="9"/>
      <c r="B10" s="58"/>
      <c r="C10" s="65"/>
      <c r="D10" s="65"/>
      <c r="E10" s="65"/>
      <c r="F10" s="66" t="s">
        <v>61</v>
      </c>
      <c r="G10" s="64" t="s">
        <v>5</v>
      </c>
      <c r="H10" s="60"/>
      <c r="I10" s="10"/>
    </row>
    <row r="11" spans="1:9" ht="14.25" customHeight="1">
      <c r="A11" s="9"/>
      <c r="B11" s="58"/>
      <c r="C11" s="65"/>
      <c r="D11" s="65"/>
      <c r="E11" s="65"/>
      <c r="F11" s="65"/>
      <c r="G11" s="65"/>
      <c r="H11" s="60"/>
      <c r="I11" s="10"/>
    </row>
    <row r="12" spans="1:9" ht="9" customHeight="1">
      <c r="A12" s="9"/>
      <c r="B12" s="58"/>
      <c r="C12" s="65"/>
      <c r="D12" s="65"/>
      <c r="E12" s="65"/>
      <c r="F12" s="65"/>
      <c r="G12" s="65"/>
      <c r="H12" s="61"/>
      <c r="I12" s="10"/>
    </row>
    <row r="13" spans="1:9" ht="12.95" customHeight="1" thickBot="1">
      <c r="A13" s="42"/>
      <c r="B13" s="50"/>
      <c r="C13" s="44">
        <v>1</v>
      </c>
      <c r="D13" s="11">
        <v>3</v>
      </c>
      <c r="E13" s="12" t="s">
        <v>7</v>
      </c>
      <c r="F13" s="12" t="s">
        <v>8</v>
      </c>
      <c r="G13" s="12" t="s">
        <v>9</v>
      </c>
      <c r="H13" s="13" t="s">
        <v>10</v>
      </c>
      <c r="I13" s="10"/>
    </row>
    <row r="14" spans="1:9" ht="12.95" customHeight="1" thickBot="1">
      <c r="A14" s="43" t="s">
        <v>11</v>
      </c>
      <c r="B14" s="45" t="s">
        <v>12</v>
      </c>
      <c r="C14" s="45"/>
      <c r="D14" s="14">
        <v>4316951541.3599997</v>
      </c>
      <c r="E14" s="14">
        <v>715189188.32000005</v>
      </c>
      <c r="F14" s="30">
        <f>E14/D14*100</f>
        <v>16.566995980100554</v>
      </c>
      <c r="G14" s="14">
        <f>E14-D14</f>
        <v>-3601762353.0399995</v>
      </c>
      <c r="H14" s="15" t="s">
        <v>13</v>
      </c>
      <c r="I14" s="16"/>
    </row>
    <row r="15" spans="1:9" ht="12.95" customHeight="1" thickBot="1">
      <c r="A15" s="43"/>
      <c r="B15" s="46" t="s">
        <v>14</v>
      </c>
      <c r="C15" s="46"/>
      <c r="D15" s="17"/>
      <c r="E15" s="17"/>
      <c r="F15" s="30"/>
      <c r="G15" s="14"/>
      <c r="H15" s="18"/>
      <c r="I15" s="16"/>
    </row>
    <row r="16" spans="1:9" ht="15.75" thickBot="1">
      <c r="A16" s="43"/>
      <c r="B16" s="45" t="s">
        <v>81</v>
      </c>
      <c r="C16" s="47" t="s">
        <v>15</v>
      </c>
      <c r="D16" s="19">
        <v>643758000</v>
      </c>
      <c r="E16" s="19">
        <v>120121103.27</v>
      </c>
      <c r="F16" s="40">
        <f t="shared" ref="F16:F67" si="0">E16/D16*100</f>
        <v>18.659356974204591</v>
      </c>
      <c r="G16" s="14">
        <f t="shared" ref="G16:G67" si="1">E16-D16</f>
        <v>-523636896.73000002</v>
      </c>
      <c r="H16" s="20" t="s">
        <v>16</v>
      </c>
      <c r="I16" s="16"/>
    </row>
    <row r="17" spans="1:9" ht="47.25" customHeight="1" thickBot="1">
      <c r="A17" s="43"/>
      <c r="B17" s="45" t="s">
        <v>82</v>
      </c>
      <c r="C17" s="47" t="s">
        <v>17</v>
      </c>
      <c r="D17" s="19">
        <v>26508000</v>
      </c>
      <c r="E17" s="19">
        <v>6368898.7199999997</v>
      </c>
      <c r="F17" s="30">
        <f t="shared" si="0"/>
        <v>24.026326844726121</v>
      </c>
      <c r="G17" s="14">
        <f t="shared" si="1"/>
        <v>-20139101.280000001</v>
      </c>
      <c r="H17" s="20" t="s">
        <v>16</v>
      </c>
      <c r="I17" s="16"/>
    </row>
    <row r="18" spans="1:9" ht="15.75" thickBot="1">
      <c r="A18" s="43"/>
      <c r="B18" s="45" t="s">
        <v>83</v>
      </c>
      <c r="C18" s="47" t="s">
        <v>18</v>
      </c>
      <c r="D18" s="19">
        <v>52948000</v>
      </c>
      <c r="E18" s="19">
        <v>24160906.600000001</v>
      </c>
      <c r="F18" s="30">
        <f t="shared" si="0"/>
        <v>45.631386643499283</v>
      </c>
      <c r="G18" s="14">
        <f t="shared" si="1"/>
        <v>-28787093.399999999</v>
      </c>
      <c r="H18" s="20"/>
      <c r="I18" s="16"/>
    </row>
    <row r="19" spans="1:9" ht="23.25" thickBot="1">
      <c r="A19" s="43"/>
      <c r="B19" s="45" t="s">
        <v>84</v>
      </c>
      <c r="C19" s="47" t="s">
        <v>19</v>
      </c>
      <c r="D19" s="19">
        <v>96491000</v>
      </c>
      <c r="E19" s="19">
        <v>15300846.9</v>
      </c>
      <c r="F19" s="30">
        <f t="shared" si="0"/>
        <v>15.857278813568104</v>
      </c>
      <c r="G19" s="14">
        <f t="shared" si="1"/>
        <v>-81190153.099999994</v>
      </c>
      <c r="H19" s="20" t="s">
        <v>70</v>
      </c>
      <c r="I19" s="16"/>
    </row>
    <row r="20" spans="1:9" ht="41.25" customHeight="1" thickBot="1">
      <c r="A20" s="43"/>
      <c r="B20" s="45" t="s">
        <v>132</v>
      </c>
      <c r="C20" s="47" t="s">
        <v>131</v>
      </c>
      <c r="D20" s="19">
        <v>0</v>
      </c>
      <c r="E20" s="19">
        <v>-80385</v>
      </c>
      <c r="F20" s="30"/>
      <c r="G20" s="14">
        <f t="shared" si="1"/>
        <v>-80385</v>
      </c>
      <c r="H20" s="20"/>
      <c r="I20" s="16"/>
    </row>
    <row r="21" spans="1:9" ht="15.75" thickBot="1">
      <c r="A21" s="43"/>
      <c r="B21" s="45" t="s">
        <v>85</v>
      </c>
      <c r="C21" s="47" t="s">
        <v>20</v>
      </c>
      <c r="D21" s="19">
        <v>17894000</v>
      </c>
      <c r="E21" s="19">
        <v>10847477.48</v>
      </c>
      <c r="F21" s="40">
        <f t="shared" si="0"/>
        <v>60.62075265452107</v>
      </c>
      <c r="G21" s="14">
        <f t="shared" si="1"/>
        <v>-7046522.5199999996</v>
      </c>
      <c r="H21" s="20"/>
      <c r="I21" s="16"/>
    </row>
    <row r="22" spans="1:9" ht="54" customHeight="1" thickBot="1">
      <c r="A22" s="43"/>
      <c r="B22" s="45" t="s">
        <v>86</v>
      </c>
      <c r="C22" s="47" t="s">
        <v>21</v>
      </c>
      <c r="D22" s="19">
        <v>51900000</v>
      </c>
      <c r="E22" s="19">
        <v>12739145.83</v>
      </c>
      <c r="F22" s="40">
        <f t="shared" si="0"/>
        <v>24.54556036608863</v>
      </c>
      <c r="G22" s="14">
        <f t="shared" si="1"/>
        <v>-39160854.170000002</v>
      </c>
      <c r="H22" s="20" t="s">
        <v>16</v>
      </c>
      <c r="I22" s="16"/>
    </row>
    <row r="23" spans="1:9" ht="75.75" customHeight="1" thickBot="1">
      <c r="A23" s="43"/>
      <c r="B23" s="45" t="s">
        <v>87</v>
      </c>
      <c r="C23" s="47" t="s">
        <v>22</v>
      </c>
      <c r="D23" s="19">
        <v>121000</v>
      </c>
      <c r="E23" s="19">
        <v>302866.5</v>
      </c>
      <c r="F23" s="40">
        <f t="shared" si="0"/>
        <v>250.30289256198347</v>
      </c>
      <c r="G23" s="14">
        <f t="shared" si="1"/>
        <v>181866.5</v>
      </c>
      <c r="H23" s="39"/>
      <c r="I23" s="16"/>
    </row>
    <row r="24" spans="1:9" ht="78.75" customHeight="1" thickBot="1">
      <c r="A24" s="43"/>
      <c r="B24" s="45" t="s">
        <v>88</v>
      </c>
      <c r="C24" s="47" t="s">
        <v>23</v>
      </c>
      <c r="D24" s="19">
        <v>1178000</v>
      </c>
      <c r="E24" s="19">
        <v>87061.55</v>
      </c>
      <c r="F24" s="40">
        <f t="shared" si="0"/>
        <v>7.3906239388794566</v>
      </c>
      <c r="G24" s="14">
        <f t="shared" si="1"/>
        <v>-1090938.45</v>
      </c>
      <c r="H24" s="20" t="s">
        <v>133</v>
      </c>
      <c r="I24" s="16"/>
    </row>
    <row r="25" spans="1:9" ht="35.25" thickBot="1">
      <c r="A25" s="43"/>
      <c r="B25" s="45" t="s">
        <v>89</v>
      </c>
      <c r="C25" s="47" t="s">
        <v>24</v>
      </c>
      <c r="D25" s="19">
        <v>22440000</v>
      </c>
      <c r="E25" s="19">
        <v>8585321.5399999991</v>
      </c>
      <c r="F25" s="40">
        <f t="shared" si="0"/>
        <v>38.259008645276289</v>
      </c>
      <c r="G25" s="14">
        <f t="shared" si="1"/>
        <v>-13854678.460000001</v>
      </c>
      <c r="H25" s="20"/>
      <c r="I25" s="16"/>
    </row>
    <row r="26" spans="1:9" ht="32.25" customHeight="1" thickBot="1">
      <c r="A26" s="43"/>
      <c r="B26" s="45" t="s">
        <v>90</v>
      </c>
      <c r="C26" s="47" t="s">
        <v>25</v>
      </c>
      <c r="D26" s="19">
        <v>3972000</v>
      </c>
      <c r="E26" s="19">
        <v>649857.07999999996</v>
      </c>
      <c r="F26" s="40">
        <f t="shared" si="0"/>
        <v>16.360953675730112</v>
      </c>
      <c r="G26" s="14">
        <f t="shared" si="1"/>
        <v>-3322142.92</v>
      </c>
      <c r="H26" s="20" t="s">
        <v>134</v>
      </c>
      <c r="I26" s="16"/>
    </row>
    <row r="27" spans="1:9" ht="15.75" thickBot="1">
      <c r="A27" s="43"/>
      <c r="B27" s="45" t="s">
        <v>91</v>
      </c>
      <c r="C27" s="47" t="s">
        <v>26</v>
      </c>
      <c r="D27" s="19">
        <v>0</v>
      </c>
      <c r="E27" s="19">
        <v>8004540.8399999999</v>
      </c>
      <c r="F27" s="30"/>
      <c r="G27" s="14">
        <f t="shared" si="1"/>
        <v>8004540.8399999999</v>
      </c>
      <c r="H27" s="20"/>
      <c r="I27" s="16"/>
    </row>
    <row r="28" spans="1:9" ht="44.25" customHeight="1" thickBot="1">
      <c r="A28" s="43"/>
      <c r="B28" s="45" t="s">
        <v>92</v>
      </c>
      <c r="C28" s="47" t="s">
        <v>27</v>
      </c>
      <c r="D28" s="19">
        <v>3272300433.8099999</v>
      </c>
      <c r="E28" s="19">
        <v>491567966.91000003</v>
      </c>
      <c r="F28" s="30">
        <f t="shared" si="0"/>
        <v>15.022091548533592</v>
      </c>
      <c r="G28" s="14">
        <f t="shared" si="1"/>
        <v>-2780732466.9000001</v>
      </c>
      <c r="H28" s="20" t="s">
        <v>16</v>
      </c>
      <c r="I28" s="16"/>
    </row>
    <row r="29" spans="1:9" ht="38.25" customHeight="1" thickBot="1">
      <c r="A29" s="43"/>
      <c r="B29" s="45" t="s">
        <v>93</v>
      </c>
      <c r="C29" s="49" t="s">
        <v>76</v>
      </c>
      <c r="D29" s="29">
        <v>254916017</v>
      </c>
      <c r="E29" s="29">
        <v>60165000</v>
      </c>
      <c r="F29" s="30">
        <f t="shared" si="0"/>
        <v>23.601890814102905</v>
      </c>
      <c r="G29" s="14">
        <f t="shared" si="1"/>
        <v>-194751017</v>
      </c>
      <c r="H29" s="20"/>
      <c r="I29" s="16"/>
    </row>
    <row r="30" spans="1:9" ht="39.75" customHeight="1" thickBot="1">
      <c r="A30" s="43"/>
      <c r="B30" s="45" t="s">
        <v>94</v>
      </c>
      <c r="C30" s="49" t="s">
        <v>77</v>
      </c>
      <c r="D30" s="29">
        <v>1283747850.3699999</v>
      </c>
      <c r="E30" s="29">
        <v>136314987.08000001</v>
      </c>
      <c r="F30" s="30">
        <f t="shared" si="0"/>
        <v>10.618517261058043</v>
      </c>
      <c r="G30" s="14">
        <f t="shared" si="1"/>
        <v>-1147432863.29</v>
      </c>
      <c r="H30" s="20" t="s">
        <v>135</v>
      </c>
      <c r="I30" s="16"/>
    </row>
    <row r="31" spans="1:9" ht="33.75" customHeight="1" thickBot="1">
      <c r="A31" s="43"/>
      <c r="B31" s="45" t="s">
        <v>95</v>
      </c>
      <c r="C31" s="51" t="s">
        <v>78</v>
      </c>
      <c r="D31" s="29">
        <v>1251468668.0999999</v>
      </c>
      <c r="E31" s="29">
        <v>254134376.15000001</v>
      </c>
      <c r="F31" s="40">
        <f t="shared" si="0"/>
        <v>20.306890825787189</v>
      </c>
      <c r="G31" s="14">
        <f t="shared" si="1"/>
        <v>-997334291.94999993</v>
      </c>
      <c r="H31" s="20"/>
      <c r="I31" s="16"/>
    </row>
    <row r="32" spans="1:9" ht="42" customHeight="1" thickBot="1">
      <c r="A32" s="43"/>
      <c r="B32" s="45" t="s">
        <v>96</v>
      </c>
      <c r="C32" s="51" t="s">
        <v>79</v>
      </c>
      <c r="D32" s="29">
        <v>482167898.33999997</v>
      </c>
      <c r="E32" s="29">
        <v>40953603.68</v>
      </c>
      <c r="F32" s="30">
        <f t="shared" si="0"/>
        <v>8.4936396265687577</v>
      </c>
      <c r="G32" s="14">
        <f t="shared" si="1"/>
        <v>-441214294.65999997</v>
      </c>
      <c r="H32" s="20" t="s">
        <v>135</v>
      </c>
      <c r="I32" s="16"/>
    </row>
    <row r="33" spans="1:9" ht="27.75" customHeight="1" thickBot="1">
      <c r="A33" s="43"/>
      <c r="B33" s="45" t="s">
        <v>97</v>
      </c>
      <c r="C33" s="47" t="s">
        <v>66</v>
      </c>
      <c r="D33" s="19">
        <v>110505200</v>
      </c>
      <c r="E33" s="19">
        <v>0</v>
      </c>
      <c r="F33" s="30"/>
      <c r="G33" s="14">
        <f t="shared" si="1"/>
        <v>-110505200</v>
      </c>
      <c r="H33" s="39"/>
      <c r="I33" s="16"/>
    </row>
    <row r="34" spans="1:9" ht="77.25" customHeight="1" thickBot="1">
      <c r="A34" s="43"/>
      <c r="B34" s="45" t="s">
        <v>98</v>
      </c>
      <c r="C34" s="47" t="s">
        <v>28</v>
      </c>
      <c r="D34" s="19">
        <v>16935907.550000001</v>
      </c>
      <c r="E34" s="19">
        <v>24483544.59</v>
      </c>
      <c r="F34" s="30">
        <f t="shared" si="0"/>
        <v>144.56588474941219</v>
      </c>
      <c r="G34" s="14">
        <f t="shared" si="1"/>
        <v>7547637.0399999991</v>
      </c>
      <c r="H34" s="20" t="s">
        <v>16</v>
      </c>
      <c r="I34" s="16"/>
    </row>
    <row r="35" spans="1:9" ht="53.25" customHeight="1" thickBot="1">
      <c r="A35" s="43"/>
      <c r="B35" s="45" t="s">
        <v>99</v>
      </c>
      <c r="C35" s="47" t="s">
        <v>29</v>
      </c>
      <c r="D35" s="19">
        <v>0</v>
      </c>
      <c r="E35" s="19">
        <v>-7949964.4900000002</v>
      </c>
      <c r="F35" s="30"/>
      <c r="G35" s="14">
        <f t="shared" si="1"/>
        <v>-7949964.4900000002</v>
      </c>
      <c r="H35" s="20" t="s">
        <v>16</v>
      </c>
      <c r="I35" s="16"/>
    </row>
    <row r="36" spans="1:9" ht="30.2" customHeight="1" thickBot="1">
      <c r="A36" s="43" t="s">
        <v>11</v>
      </c>
      <c r="B36" s="53" t="s">
        <v>30</v>
      </c>
      <c r="C36" s="45"/>
      <c r="D36" s="34">
        <v>4422200595.4099998</v>
      </c>
      <c r="E36" s="34">
        <v>736979404.30999994</v>
      </c>
      <c r="F36" s="30">
        <f t="shared" si="0"/>
        <v>16.665444916156538</v>
      </c>
      <c r="G36" s="14">
        <f t="shared" si="1"/>
        <v>-3685221191.0999999</v>
      </c>
      <c r="H36" s="15" t="s">
        <v>13</v>
      </c>
      <c r="I36" s="16"/>
    </row>
    <row r="37" spans="1:9" ht="15" customHeight="1" thickBot="1">
      <c r="A37" s="43"/>
      <c r="B37" s="54" t="s">
        <v>14</v>
      </c>
      <c r="C37" s="46"/>
      <c r="D37" s="17"/>
      <c r="E37" s="17"/>
      <c r="F37" s="30"/>
      <c r="G37" s="14">
        <f t="shared" si="1"/>
        <v>0</v>
      </c>
      <c r="H37" s="18"/>
      <c r="I37" s="16"/>
    </row>
    <row r="38" spans="1:9" ht="54" customHeight="1" thickBot="1">
      <c r="A38" s="43"/>
      <c r="B38" s="52" t="s">
        <v>100</v>
      </c>
      <c r="C38" s="48" t="s">
        <v>46</v>
      </c>
      <c r="D38" s="33">
        <v>4857000</v>
      </c>
      <c r="E38" s="33">
        <v>1196550.73</v>
      </c>
      <c r="F38" s="30">
        <f t="shared" si="0"/>
        <v>24.635592546839614</v>
      </c>
      <c r="G38" s="14">
        <f t="shared" si="1"/>
        <v>-3660449.27</v>
      </c>
      <c r="H38" s="18"/>
      <c r="I38" s="16"/>
    </row>
    <row r="39" spans="1:9" ht="64.5" customHeight="1" thickBot="1">
      <c r="A39" s="43"/>
      <c r="B39" s="52" t="s">
        <v>101</v>
      </c>
      <c r="C39" s="48" t="s">
        <v>47</v>
      </c>
      <c r="D39" s="33">
        <v>9799748</v>
      </c>
      <c r="E39" s="33">
        <v>1652898.08</v>
      </c>
      <c r="F39" s="30">
        <f t="shared" si="0"/>
        <v>16.866740654963781</v>
      </c>
      <c r="G39" s="14">
        <f t="shared" si="1"/>
        <v>-8146849.9199999999</v>
      </c>
      <c r="H39" s="18" t="s">
        <v>67</v>
      </c>
      <c r="I39" s="16"/>
    </row>
    <row r="40" spans="1:9" ht="66.75" customHeight="1" thickBot="1">
      <c r="A40" s="43"/>
      <c r="B40" s="52" t="s">
        <v>102</v>
      </c>
      <c r="C40" s="47" t="s">
        <v>31</v>
      </c>
      <c r="D40" s="33">
        <v>105686816.87</v>
      </c>
      <c r="E40" s="33">
        <v>17918038.210000001</v>
      </c>
      <c r="F40" s="30">
        <f t="shared" si="0"/>
        <v>16.953900912769537</v>
      </c>
      <c r="G40" s="14">
        <f t="shared" si="1"/>
        <v>-87768778.659999996</v>
      </c>
      <c r="H40" s="18" t="s">
        <v>67</v>
      </c>
      <c r="I40" s="16"/>
    </row>
    <row r="41" spans="1:9" ht="46.5" thickBot="1">
      <c r="A41" s="43"/>
      <c r="B41" s="52" t="s">
        <v>103</v>
      </c>
      <c r="C41" s="47" t="s">
        <v>32</v>
      </c>
      <c r="D41" s="33">
        <v>23800</v>
      </c>
      <c r="E41" s="33">
        <v>0</v>
      </c>
      <c r="F41" s="30">
        <f t="shared" si="0"/>
        <v>0</v>
      </c>
      <c r="G41" s="14">
        <f t="shared" si="1"/>
        <v>-23800</v>
      </c>
      <c r="H41" s="32" t="s">
        <v>68</v>
      </c>
      <c r="I41" s="16"/>
    </row>
    <row r="42" spans="1:9" ht="57.75" customHeight="1" thickBot="1">
      <c r="A42" s="43"/>
      <c r="B42" s="52" t="s">
        <v>104</v>
      </c>
      <c r="C42" s="48" t="s">
        <v>48</v>
      </c>
      <c r="D42" s="33">
        <v>16125892</v>
      </c>
      <c r="E42" s="33">
        <v>3118836.35</v>
      </c>
      <c r="F42" s="30">
        <f t="shared" si="0"/>
        <v>19.340550897897618</v>
      </c>
      <c r="G42" s="14">
        <f t="shared" si="1"/>
        <v>-13007055.65</v>
      </c>
      <c r="H42" s="18" t="s">
        <v>67</v>
      </c>
      <c r="I42" s="16"/>
    </row>
    <row r="43" spans="1:9" ht="36.75" customHeight="1" thickBot="1">
      <c r="A43" s="43"/>
      <c r="B43" s="52" t="s">
        <v>105</v>
      </c>
      <c r="C43" s="49" t="s">
        <v>71</v>
      </c>
      <c r="D43" s="33">
        <v>0</v>
      </c>
      <c r="E43" s="33">
        <v>0</v>
      </c>
      <c r="F43" s="30"/>
      <c r="G43" s="14">
        <f t="shared" si="1"/>
        <v>0</v>
      </c>
      <c r="H43" s="18"/>
      <c r="I43" s="16"/>
    </row>
    <row r="44" spans="1:9" ht="35.25" thickBot="1">
      <c r="A44" s="43"/>
      <c r="B44" s="52" t="s">
        <v>106</v>
      </c>
      <c r="C44" s="47" t="s">
        <v>33</v>
      </c>
      <c r="D44" s="33">
        <v>100000</v>
      </c>
      <c r="E44" s="33">
        <v>0</v>
      </c>
      <c r="F44" s="30">
        <f t="shared" si="0"/>
        <v>0</v>
      </c>
      <c r="G44" s="14">
        <f t="shared" si="1"/>
        <v>-100000</v>
      </c>
      <c r="H44" s="31" t="s">
        <v>62</v>
      </c>
      <c r="I44" s="16"/>
    </row>
    <row r="45" spans="1:9" ht="38.25" customHeight="1" thickBot="1">
      <c r="A45" s="43"/>
      <c r="B45" s="52" t="s">
        <v>107</v>
      </c>
      <c r="C45" s="47" t="s">
        <v>34</v>
      </c>
      <c r="D45" s="33">
        <v>162189537.16999999</v>
      </c>
      <c r="E45" s="33">
        <v>25152636.129999999</v>
      </c>
      <c r="F45" s="30">
        <f t="shared" si="0"/>
        <v>15.508174305742116</v>
      </c>
      <c r="G45" s="14">
        <f t="shared" si="1"/>
        <v>-137036901.03999999</v>
      </c>
      <c r="H45" s="32" t="s">
        <v>63</v>
      </c>
      <c r="I45" s="16"/>
    </row>
    <row r="46" spans="1:9" ht="15.75" thickBot="1">
      <c r="A46" s="43"/>
      <c r="B46" s="52" t="s">
        <v>108</v>
      </c>
      <c r="C46" s="48" t="s">
        <v>49</v>
      </c>
      <c r="D46" s="33">
        <v>7905038</v>
      </c>
      <c r="E46" s="33">
        <v>1697672.82</v>
      </c>
      <c r="F46" s="30">
        <f t="shared" si="0"/>
        <v>21.47583376575799</v>
      </c>
      <c r="G46" s="14">
        <f t="shared" si="1"/>
        <v>-6207365.1799999997</v>
      </c>
      <c r="H46" s="18"/>
      <c r="I46" s="16"/>
    </row>
    <row r="47" spans="1:9" ht="36" customHeight="1" thickBot="1">
      <c r="A47" s="43"/>
      <c r="B47" s="52" t="s">
        <v>109</v>
      </c>
      <c r="C47" s="48" t="s">
        <v>50</v>
      </c>
      <c r="D47" s="33">
        <v>6914544</v>
      </c>
      <c r="E47" s="33">
        <v>1471183.16</v>
      </c>
      <c r="F47" s="30">
        <f t="shared" si="0"/>
        <v>21.276647599610328</v>
      </c>
      <c r="G47" s="14">
        <f t="shared" si="1"/>
        <v>-5443360.8399999999</v>
      </c>
      <c r="H47" s="21"/>
      <c r="I47" s="16"/>
    </row>
    <row r="48" spans="1:9" ht="19.5" customHeight="1" thickBot="1">
      <c r="A48" s="43"/>
      <c r="B48" s="52" t="s">
        <v>110</v>
      </c>
      <c r="C48" s="47" t="s">
        <v>35</v>
      </c>
      <c r="D48" s="33">
        <v>687230257.54999995</v>
      </c>
      <c r="E48" s="33">
        <v>64187383.350000001</v>
      </c>
      <c r="F48" s="30">
        <f t="shared" si="0"/>
        <v>9.3400112472972712</v>
      </c>
      <c r="G48" s="56">
        <f t="shared" si="1"/>
        <v>-623042874.19999993</v>
      </c>
      <c r="H48" s="32" t="s">
        <v>137</v>
      </c>
      <c r="I48" s="16"/>
    </row>
    <row r="49" spans="1:9" ht="24" thickBot="1">
      <c r="A49" s="43"/>
      <c r="B49" s="52" t="s">
        <v>111</v>
      </c>
      <c r="C49" s="47" t="s">
        <v>36</v>
      </c>
      <c r="D49" s="33">
        <v>280000</v>
      </c>
      <c r="E49" s="33">
        <v>0</v>
      </c>
      <c r="F49" s="30">
        <f t="shared" si="0"/>
        <v>0</v>
      </c>
      <c r="G49" s="14">
        <f t="shared" si="1"/>
        <v>-280000</v>
      </c>
      <c r="H49" s="41" t="s">
        <v>65</v>
      </c>
      <c r="I49" s="16"/>
    </row>
    <row r="50" spans="1:9" ht="75.75" customHeight="1" thickBot="1">
      <c r="A50" s="43"/>
      <c r="B50" s="52" t="s">
        <v>112</v>
      </c>
      <c r="C50" s="47" t="s">
        <v>37</v>
      </c>
      <c r="D50" s="33">
        <v>695000</v>
      </c>
      <c r="E50" s="33">
        <v>10000</v>
      </c>
      <c r="F50" s="30">
        <f t="shared" si="0"/>
        <v>1.4388489208633095</v>
      </c>
      <c r="G50" s="14">
        <f t="shared" si="1"/>
        <v>-685000</v>
      </c>
      <c r="H50" s="35" t="s">
        <v>74</v>
      </c>
      <c r="I50" s="16"/>
    </row>
    <row r="51" spans="1:9" ht="66" customHeight="1" thickBot="1">
      <c r="A51" s="43"/>
      <c r="B51" s="52" t="s">
        <v>113</v>
      </c>
      <c r="C51" s="47" t="s">
        <v>38</v>
      </c>
      <c r="D51" s="33">
        <v>4389227.53</v>
      </c>
      <c r="E51" s="33">
        <v>992162.02</v>
      </c>
      <c r="F51" s="38">
        <f t="shared" si="0"/>
        <v>22.604479107511658</v>
      </c>
      <c r="G51" s="14">
        <f t="shared" si="1"/>
        <v>-3397065.5100000002</v>
      </c>
      <c r="H51" s="36"/>
      <c r="I51" s="16"/>
    </row>
    <row r="52" spans="1:9" ht="76.5" customHeight="1" thickBot="1">
      <c r="A52" s="43"/>
      <c r="B52" s="52" t="s">
        <v>114</v>
      </c>
      <c r="C52" s="47" t="s">
        <v>39</v>
      </c>
      <c r="D52" s="33">
        <v>150291127.78999999</v>
      </c>
      <c r="E52" s="33">
        <v>21527035.780000001</v>
      </c>
      <c r="F52" s="38">
        <f t="shared" si="0"/>
        <v>14.323557282822092</v>
      </c>
      <c r="G52" s="14">
        <f t="shared" si="1"/>
        <v>-128764092.00999999</v>
      </c>
      <c r="H52" s="35" t="s">
        <v>72</v>
      </c>
      <c r="I52" s="16"/>
    </row>
    <row r="53" spans="1:9" ht="69" customHeight="1" thickBot="1">
      <c r="A53" s="43"/>
      <c r="B53" s="52" t="s">
        <v>115</v>
      </c>
      <c r="C53" s="47" t="s">
        <v>40</v>
      </c>
      <c r="D53" s="33">
        <v>286591756.38</v>
      </c>
      <c r="E53" s="33">
        <v>20861882.260000002</v>
      </c>
      <c r="F53" s="40">
        <f t="shared" si="0"/>
        <v>7.2793029790915025</v>
      </c>
      <c r="G53" s="14">
        <f t="shared" si="1"/>
        <v>-265729874.12</v>
      </c>
      <c r="H53" s="35" t="s">
        <v>73</v>
      </c>
      <c r="I53" s="16"/>
    </row>
    <row r="54" spans="1:9" ht="15.75" thickBot="1">
      <c r="A54" s="43"/>
      <c r="B54" s="52" t="s">
        <v>116</v>
      </c>
      <c r="C54" s="48" t="s">
        <v>51</v>
      </c>
      <c r="D54" s="33">
        <v>938597971.27999997</v>
      </c>
      <c r="E54" s="33">
        <v>191197162.31</v>
      </c>
      <c r="F54" s="30">
        <f t="shared" si="0"/>
        <v>20.370506666369366</v>
      </c>
      <c r="G54" s="14">
        <f t="shared" si="1"/>
        <v>-747400808.97000003</v>
      </c>
      <c r="H54" s="36"/>
      <c r="I54" s="16"/>
    </row>
    <row r="55" spans="1:9" ht="24" thickBot="1">
      <c r="A55" s="43"/>
      <c r="B55" s="52" t="s">
        <v>117</v>
      </c>
      <c r="C55" s="48" t="s">
        <v>52</v>
      </c>
      <c r="D55" s="33">
        <v>1284621310.49</v>
      </c>
      <c r="E55" s="33">
        <v>239494792.31</v>
      </c>
      <c r="F55" s="40">
        <f t="shared" si="0"/>
        <v>18.643221185443998</v>
      </c>
      <c r="G55" s="14">
        <f t="shared" si="1"/>
        <v>-1045126518.1800001</v>
      </c>
      <c r="H55" s="36" t="s">
        <v>139</v>
      </c>
      <c r="I55" s="16"/>
    </row>
    <row r="56" spans="1:9" ht="15.75" thickBot="1">
      <c r="A56" s="43"/>
      <c r="B56" s="52" t="s">
        <v>118</v>
      </c>
      <c r="C56" s="48" t="s">
        <v>53</v>
      </c>
      <c r="D56" s="33">
        <v>165733697.80000001</v>
      </c>
      <c r="E56" s="33">
        <v>35355459.549999997</v>
      </c>
      <c r="F56" s="30">
        <f t="shared" si="0"/>
        <v>21.33269215574094</v>
      </c>
      <c r="G56" s="14">
        <f t="shared" si="1"/>
        <v>-130378238.25000001</v>
      </c>
      <c r="H56" s="36"/>
      <c r="I56" s="16"/>
    </row>
    <row r="57" spans="1:9" ht="46.5" thickBot="1">
      <c r="A57" s="43"/>
      <c r="B57" s="52" t="s">
        <v>119</v>
      </c>
      <c r="C57" s="47" t="s">
        <v>41</v>
      </c>
      <c r="D57" s="33">
        <v>46000</v>
      </c>
      <c r="E57" s="33">
        <v>0</v>
      </c>
      <c r="F57" s="30">
        <f t="shared" si="0"/>
        <v>0</v>
      </c>
      <c r="G57" s="14">
        <f t="shared" si="1"/>
        <v>-46000</v>
      </c>
      <c r="H57" s="35" t="s">
        <v>64</v>
      </c>
      <c r="I57" s="16"/>
    </row>
    <row r="58" spans="1:9" ht="15.75" thickBot="1">
      <c r="A58" s="43"/>
      <c r="B58" s="52" t="s">
        <v>120</v>
      </c>
      <c r="C58" s="47" t="s">
        <v>42</v>
      </c>
      <c r="D58" s="33">
        <v>20362499.350000001</v>
      </c>
      <c r="E58" s="33">
        <v>6424120.7199999997</v>
      </c>
      <c r="F58" s="30">
        <f t="shared" si="0"/>
        <v>31.548782934645004</v>
      </c>
      <c r="G58" s="14">
        <f t="shared" si="1"/>
        <v>-13938378.630000003</v>
      </c>
      <c r="H58" s="37"/>
      <c r="I58" s="16"/>
    </row>
    <row r="59" spans="1:9" ht="69" customHeight="1" thickBot="1">
      <c r="A59" s="43"/>
      <c r="B59" s="52" t="s">
        <v>121</v>
      </c>
      <c r="C59" s="48" t="s">
        <v>54</v>
      </c>
      <c r="D59" s="33">
        <v>59144861.259999998</v>
      </c>
      <c r="E59" s="33">
        <v>10374292.880000001</v>
      </c>
      <c r="F59" s="30">
        <f t="shared" si="0"/>
        <v>17.54048054047291</v>
      </c>
      <c r="G59" s="14">
        <f t="shared" si="1"/>
        <v>-48770568.379999995</v>
      </c>
      <c r="H59" s="36" t="s">
        <v>69</v>
      </c>
      <c r="I59" s="16"/>
    </row>
    <row r="60" spans="1:9" ht="35.25" thickBot="1">
      <c r="A60" s="43"/>
      <c r="B60" s="52" t="s">
        <v>122</v>
      </c>
      <c r="C60" s="48" t="s">
        <v>55</v>
      </c>
      <c r="D60" s="33">
        <v>345488527.89999998</v>
      </c>
      <c r="E60" s="33">
        <v>56503219.939999998</v>
      </c>
      <c r="F60" s="40">
        <f t="shared" si="0"/>
        <v>16.354586441247793</v>
      </c>
      <c r="G60" s="14">
        <f t="shared" si="1"/>
        <v>-288985307.95999998</v>
      </c>
      <c r="H60" s="36" t="s">
        <v>140</v>
      </c>
      <c r="I60" s="16"/>
    </row>
    <row r="61" spans="1:9" ht="29.25" customHeight="1" thickBot="1">
      <c r="A61" s="43"/>
      <c r="B61" s="52" t="s">
        <v>123</v>
      </c>
      <c r="C61" s="48" t="s">
        <v>56</v>
      </c>
      <c r="D61" s="33">
        <v>47713440</v>
      </c>
      <c r="E61" s="33">
        <v>11560523.689999999</v>
      </c>
      <c r="F61" s="30">
        <f t="shared" si="0"/>
        <v>24.229071913490202</v>
      </c>
      <c r="G61" s="14">
        <f t="shared" si="1"/>
        <v>-36152916.310000002</v>
      </c>
      <c r="H61" s="36"/>
      <c r="I61" s="16"/>
    </row>
    <row r="62" spans="1:9" ht="15.75" thickBot="1">
      <c r="A62" s="43"/>
      <c r="B62" s="52" t="s">
        <v>124</v>
      </c>
      <c r="C62" s="47" t="s">
        <v>43</v>
      </c>
      <c r="D62" s="33">
        <v>4473489</v>
      </c>
      <c r="E62" s="33">
        <v>1027629.93</v>
      </c>
      <c r="F62" s="30">
        <f t="shared" si="0"/>
        <v>22.971553746974678</v>
      </c>
      <c r="G62" s="14">
        <f t="shared" si="1"/>
        <v>-3445859.07</v>
      </c>
      <c r="H62" s="37"/>
      <c r="I62" s="16"/>
    </row>
    <row r="63" spans="1:9" ht="15.75" thickBot="1">
      <c r="A63" s="43"/>
      <c r="B63" s="52" t="s">
        <v>125</v>
      </c>
      <c r="C63" s="48" t="s">
        <v>57</v>
      </c>
      <c r="D63" s="33">
        <v>19580942.170000002</v>
      </c>
      <c r="E63" s="33">
        <v>5174258</v>
      </c>
      <c r="F63" s="30">
        <f t="shared" si="0"/>
        <v>26.424969519227169</v>
      </c>
      <c r="G63" s="14">
        <f t="shared" si="1"/>
        <v>-14406684.170000002</v>
      </c>
      <c r="H63" s="36"/>
      <c r="I63" s="16"/>
    </row>
    <row r="64" spans="1:9" ht="156" customHeight="1" thickBot="1">
      <c r="A64" s="43"/>
      <c r="B64" s="52" t="s">
        <v>126</v>
      </c>
      <c r="C64" s="48" t="s">
        <v>58</v>
      </c>
      <c r="D64" s="33">
        <v>20367104.530000001</v>
      </c>
      <c r="E64" s="33">
        <v>3861410.37</v>
      </c>
      <c r="F64" s="30">
        <f t="shared" si="0"/>
        <v>18.959054117448478</v>
      </c>
      <c r="G64" s="56">
        <f t="shared" si="1"/>
        <v>-16505694.16</v>
      </c>
      <c r="H64" s="57" t="s">
        <v>138</v>
      </c>
      <c r="I64" s="16"/>
    </row>
    <row r="65" spans="1:9" ht="42" customHeight="1" thickBot="1">
      <c r="A65" s="43"/>
      <c r="B65" s="52" t="s">
        <v>127</v>
      </c>
      <c r="C65" s="48" t="s">
        <v>59</v>
      </c>
      <c r="D65" s="33">
        <v>65290906.340000004</v>
      </c>
      <c r="E65" s="33">
        <v>16105934</v>
      </c>
      <c r="F65" s="30">
        <f t="shared" si="0"/>
        <v>24.667958989769474</v>
      </c>
      <c r="G65" s="14">
        <f t="shared" si="1"/>
        <v>-49184972.340000004</v>
      </c>
      <c r="H65" s="36"/>
      <c r="I65" s="16"/>
    </row>
    <row r="66" spans="1:9" ht="35.25" thickBot="1">
      <c r="A66" s="43"/>
      <c r="B66" s="52" t="s">
        <v>128</v>
      </c>
      <c r="C66" s="47" t="s">
        <v>44</v>
      </c>
      <c r="D66" s="33">
        <v>920000</v>
      </c>
      <c r="E66" s="33">
        <v>112278</v>
      </c>
      <c r="F66" s="30">
        <f t="shared" si="0"/>
        <v>12.204130434782609</v>
      </c>
      <c r="G66" s="14">
        <f t="shared" si="1"/>
        <v>-807722</v>
      </c>
      <c r="H66" s="35" t="s">
        <v>80</v>
      </c>
      <c r="I66" s="16"/>
    </row>
    <row r="67" spans="1:9" ht="34.5">
      <c r="A67" s="43"/>
      <c r="B67" s="52" t="s">
        <v>129</v>
      </c>
      <c r="C67" s="48" t="s">
        <v>60</v>
      </c>
      <c r="D67" s="33">
        <v>6780100</v>
      </c>
      <c r="E67" s="33">
        <v>2043.72</v>
      </c>
      <c r="F67" s="30">
        <f t="shared" si="0"/>
        <v>3.0142918246043569E-2</v>
      </c>
      <c r="G67" s="14">
        <f t="shared" si="1"/>
        <v>-6778056.2800000003</v>
      </c>
      <c r="H67" s="21" t="s">
        <v>136</v>
      </c>
      <c r="I67" s="16"/>
    </row>
    <row r="68" spans="1:9" ht="39.75" customHeight="1" thickBot="1">
      <c r="A68" s="42"/>
      <c r="B68" s="55"/>
      <c r="C68" s="45" t="s">
        <v>45</v>
      </c>
      <c r="D68" s="22">
        <v>-105249054.05</v>
      </c>
      <c r="E68" s="22">
        <v>-21790215.989999998</v>
      </c>
      <c r="F68" s="23" t="s">
        <v>13</v>
      </c>
      <c r="G68" s="24" t="s">
        <v>13</v>
      </c>
      <c r="H68" s="15" t="s">
        <v>13</v>
      </c>
      <c r="I68" s="10"/>
    </row>
  </sheetData>
  <mergeCells count="12">
    <mergeCell ref="B9:B12"/>
    <mergeCell ref="H9:H12"/>
    <mergeCell ref="C3:H4"/>
    <mergeCell ref="F9:G9"/>
    <mergeCell ref="F10:F12"/>
    <mergeCell ref="G10:G12"/>
    <mergeCell ref="C9:C12"/>
    <mergeCell ref="D9:D12"/>
    <mergeCell ref="E9:E12"/>
    <mergeCell ref="D5:G5"/>
    <mergeCell ref="D6:G6"/>
    <mergeCell ref="D7:H7"/>
  </mergeCells>
  <pageMargins left="0.74791660000000004" right="0.74791660000000004" top="0.98402780000000001" bottom="0.98402780000000001" header="0.51180550000000002" footer="0.51180550000000002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47E05F3-AAD0-43E2-85FC-837ED414636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Форма0503364 с.1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Zvorigina</dc:creator>
  <cp:lastModifiedBy>Zvorigina</cp:lastModifiedBy>
  <cp:lastPrinted>2024-05-28T06:59:37Z</cp:lastPrinted>
  <dcterms:created xsi:type="dcterms:W3CDTF">2021-05-07T05:13:52Z</dcterms:created>
  <dcterms:modified xsi:type="dcterms:W3CDTF">2025-08-28T07:39:24Z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sv_0503364G_20181231_2.xlsx</vt:lpwstr>
  </property>
  <property fmtid="{D5CDD505-2E9C-101B-9397-08002B2CF9AE}" pid="3" name="Название отчета">
    <vt:lpwstr>sv_0503364G_20181231_2.xlsx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19.2.0.184977064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SMARTSVODBD</vt:lpwstr>
  </property>
  <property fmtid="{D5CDD505-2E9C-101B-9397-08002B2CF9AE}" pid="8" name="База">
    <vt:lpwstr>svod_smart</vt:lpwstr>
  </property>
  <property fmtid="{D5CDD505-2E9C-101B-9397-08002B2CF9AE}" pid="9" name="Пользователь">
    <vt:lpwstr>kr13027_2</vt:lpwstr>
  </property>
  <property fmtid="{D5CDD505-2E9C-101B-9397-08002B2CF9AE}" pid="10" name="Шаблон">
    <vt:lpwstr>sv_0503364G_20181231.xlt</vt:lpwstr>
  </property>
  <property fmtid="{D5CDD505-2E9C-101B-9397-08002B2CF9AE}" pid="11" name="Локальная база">
    <vt:lpwstr>не используется</vt:lpwstr>
  </property>
</Properties>
</file>