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/>
  <bookViews>
    <workbookView xWindow="240" yWindow="630" windowWidth="24240" windowHeight="11895"/>
  </bookViews>
  <sheets>
    <sheet name="Форма0503364 с.1" sheetId="2" r:id="rId1"/>
  </sheets>
  <calcPr calcId="124519"/>
</workbook>
</file>

<file path=xl/calcChain.xml><?xml version="1.0" encoding="utf-8"?>
<calcChain xmlns="http://schemas.openxmlformats.org/spreadsheetml/2006/main">
  <c r="E61" i="2"/>
  <c r="F61"/>
  <c r="F20"/>
  <c r="F33"/>
  <c r="D68"/>
  <c r="C68"/>
  <c r="E21"/>
  <c r="F21"/>
  <c r="E25"/>
  <c r="F25"/>
  <c r="E53"/>
  <c r="F53"/>
  <c r="E35"/>
  <c r="E50"/>
  <c r="F17"/>
  <c r="F18"/>
  <c r="F19"/>
  <c r="F22"/>
  <c r="F23"/>
  <c r="F24"/>
  <c r="F26"/>
  <c r="F27"/>
  <c r="F28"/>
  <c r="F29"/>
  <c r="F30"/>
  <c r="F31"/>
  <c r="F32"/>
  <c r="F34"/>
  <c r="F35"/>
  <c r="F36"/>
  <c r="F37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2"/>
  <c r="F63"/>
  <c r="F64"/>
  <c r="F65"/>
  <c r="F66"/>
  <c r="F67"/>
  <c r="F14"/>
  <c r="E16"/>
  <c r="E17"/>
  <c r="E18"/>
  <c r="E19"/>
  <c r="E22"/>
  <c r="E23"/>
  <c r="E24"/>
  <c r="E26"/>
  <c r="E27"/>
  <c r="E28"/>
  <c r="E29"/>
  <c r="E30"/>
  <c r="E31"/>
  <c r="E32"/>
  <c r="E37"/>
  <c r="E39"/>
  <c r="E40"/>
  <c r="E41"/>
  <c r="E42"/>
  <c r="E43"/>
  <c r="E44"/>
  <c r="E45"/>
  <c r="E46"/>
  <c r="E47"/>
  <c r="E48"/>
  <c r="E49"/>
  <c r="E51"/>
  <c r="E52"/>
  <c r="E54"/>
  <c r="E55"/>
  <c r="E56"/>
  <c r="E57"/>
  <c r="E58"/>
  <c r="E59"/>
  <c r="E60"/>
  <c r="E62"/>
  <c r="E63"/>
  <c r="E64"/>
  <c r="E65"/>
  <c r="E66"/>
  <c r="E67"/>
  <c r="E14"/>
</calcChain>
</file>

<file path=xl/sharedStrings.xml><?xml version="1.0" encoding="utf-8"?>
<sst xmlns="http://schemas.openxmlformats.org/spreadsheetml/2006/main" count="88" uniqueCount="79">
  <si>
    <t>Наименование организации:</t>
  </si>
  <si>
    <t>Код по бюджетной классификации</t>
  </si>
  <si>
    <t>Утвержденные бюджетные назначения (прогнозные показатели)</t>
  </si>
  <si>
    <t>Исполнено, руб</t>
  </si>
  <si>
    <t>Показатели исполнения</t>
  </si>
  <si>
    <t xml:space="preserve"> сумма отклонения, руб (гр.5-гр.3)</t>
  </si>
  <si>
    <t>пояснения</t>
  </si>
  <si>
    <t>5</t>
  </si>
  <si>
    <t>6</t>
  </si>
  <si>
    <t>7</t>
  </si>
  <si>
    <t>9</t>
  </si>
  <si>
    <t>85000000000000000</t>
  </si>
  <si>
    <t>1. Доходы бюджета, всего</t>
  </si>
  <si>
    <t>Х</t>
  </si>
  <si>
    <t>из них:</t>
  </si>
  <si>
    <t>000 101 00000000000000</t>
  </si>
  <si>
    <t>-</t>
  </si>
  <si>
    <t>000 103 00000000000000</t>
  </si>
  <si>
    <t>000 105 00000000000000</t>
  </si>
  <si>
    <t>000 106 00000000000000</t>
  </si>
  <si>
    <t>000 108 00000000000000</t>
  </si>
  <si>
    <t>000 111 00000000000000</t>
  </si>
  <si>
    <t>000 112 00000000000000</t>
  </si>
  <si>
    <t>000 113 00000000000000</t>
  </si>
  <si>
    <t>000 114 00000000000000</t>
  </si>
  <si>
    <t>000 116 00000000000000</t>
  </si>
  <si>
    <t>000 117 00000000000000</t>
  </si>
  <si>
    <t>000 202 00000000000000</t>
  </si>
  <si>
    <t>000 218 00000000000000</t>
  </si>
  <si>
    <t>000 219 00000000000000</t>
  </si>
  <si>
    <t>2. Расходы бюджета, всего</t>
  </si>
  <si>
    <t>000 0104 0000000000000</t>
  </si>
  <si>
    <t>000 0105 0000000000000</t>
  </si>
  <si>
    <t>000 0111 0000000000000</t>
  </si>
  <si>
    <t>000 0113 0000000000000</t>
  </si>
  <si>
    <t>000 0409 0000000000000</t>
  </si>
  <si>
    <t>000 0410 0000000000000</t>
  </si>
  <si>
    <t>000 0412 0000000000000</t>
  </si>
  <si>
    <t>000 0501 0000000000000</t>
  </si>
  <si>
    <t>000 0502 0000000000000</t>
  </si>
  <si>
    <t>000 0503 0000000000000</t>
  </si>
  <si>
    <t>000 0705 0000000000000</t>
  </si>
  <si>
    <t>000 0707 0000000000000</t>
  </si>
  <si>
    <t>000 1001 0000000000000</t>
  </si>
  <si>
    <t>000 1102 0000000000000</t>
  </si>
  <si>
    <t>Результат исполнения бюджета (дефицит / профицит)</t>
  </si>
  <si>
    <t>000 0102 0000000000000</t>
  </si>
  <si>
    <t>000 0103 0000000000000</t>
  </si>
  <si>
    <t>000 0106 0000000000000</t>
  </si>
  <si>
    <t>000 0309 0000000000000</t>
  </si>
  <si>
    <t>000 0314 0000000000000</t>
  </si>
  <si>
    <t>000 0701 0000000000000</t>
  </si>
  <si>
    <t>000 0702 0000000000000</t>
  </si>
  <si>
    <t>000 0703 0000000000000</t>
  </si>
  <si>
    <t>000 0709 0000000000000</t>
  </si>
  <si>
    <t>000 0801 0000000000000</t>
  </si>
  <si>
    <t>000 0804 0000000000000</t>
  </si>
  <si>
    <t>000 1003 0000000000000</t>
  </si>
  <si>
    <t>000 1004 0000000000000</t>
  </si>
  <si>
    <t>000 1101 0000000000000</t>
  </si>
  <si>
    <t>000 1301 0000000000000</t>
  </si>
  <si>
    <t xml:space="preserve">    000 20210000000000000</t>
  </si>
  <si>
    <t xml:space="preserve">    000 20220000000000000</t>
  </si>
  <si>
    <t xml:space="preserve">    000 20230000000000000</t>
  </si>
  <si>
    <t xml:space="preserve">    000 20240000000000000</t>
  </si>
  <si>
    <t xml:space="preserve"> процент исполнения, %</t>
  </si>
  <si>
    <t>000 207 00000000000000</t>
  </si>
  <si>
    <t>000 107 00000000000000</t>
  </si>
  <si>
    <t>Расходы по формированию списков в кандидаты присяжных заседателей проводились согласно нормативам использования средств субвенции исходя из количества обновленных кандидатов</t>
  </si>
  <si>
    <t>Средства выделялись на основании решений комиссии по ГО и ЧС</t>
  </si>
  <si>
    <t>Меры дополнительной социальной поддержки граждан по оплате коммунальных услуг предоставлены на основании актов оказанных услуг ресурсно-снабжающих организаций</t>
  </si>
  <si>
    <t>Сведения об исполнении  бюджета города Сарапула за  2025 год с указанием причин исполнения плановых назначений менее чем на 95 %</t>
  </si>
  <si>
    <t>000 204 00000000000000</t>
  </si>
  <si>
    <t>Снижение объема оказания платных услуг</t>
  </si>
  <si>
    <t>Не поступили средства из бюджета УР на приобретение инвентаря для оборудования места отдыха на воде</t>
  </si>
  <si>
    <t>Сдвинулись сроки заключения и исполнения контракта на реконструкцию путепровода по ул. Азина</t>
  </si>
  <si>
    <t>Экономия по результатам конкурсных процедур</t>
  </si>
  <si>
    <t>Позднее поступление средств из бюджета УР на капитальный ремонт объектов теплоснабжения</t>
  </si>
  <si>
    <t>Приостановление непервоочередных расходов</t>
  </si>
</sst>
</file>

<file path=xl/styles.xml><?xml version="1.0" encoding="utf-8"?>
<styleSheet xmlns="http://schemas.openxmlformats.org/spreadsheetml/2006/main">
  <numFmts count="1">
    <numFmt numFmtId="164" formatCode="#,##0.00_ ;\-#,##0.00"/>
  </numFmts>
  <fonts count="13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03">
    <xf numFmtId="0" fontId="0" fillId="0" borderId="0"/>
    <xf numFmtId="0" fontId="1" fillId="0" borderId="1"/>
    <xf numFmtId="0" fontId="1" fillId="0" borderId="1">
      <alignment shrinkToFit="1"/>
    </xf>
    <xf numFmtId="0" fontId="1" fillId="0" borderId="2"/>
    <xf numFmtId="0" fontId="1" fillId="0" borderId="3">
      <alignment horizontal="right" shrinkToFit="1"/>
    </xf>
    <xf numFmtId="49" fontId="1" fillId="0" borderId="4">
      <alignment horizontal="center"/>
    </xf>
    <xf numFmtId="0" fontId="1" fillId="0" borderId="5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4" fillId="0" borderId="1">
      <alignment horizontal="right"/>
    </xf>
    <xf numFmtId="0" fontId="4" fillId="0" borderId="6">
      <alignment horizontal="center" wrapText="1"/>
    </xf>
    <xf numFmtId="0" fontId="1" fillId="0" borderId="6"/>
    <xf numFmtId="0" fontId="5" fillId="0" borderId="7">
      <alignment horizontal="center" wrapText="1"/>
    </xf>
    <xf numFmtId="0" fontId="1" fillId="0" borderId="7"/>
    <xf numFmtId="0" fontId="5" fillId="0" borderId="6">
      <alignment horizontal="left" wrapText="1"/>
    </xf>
    <xf numFmtId="0" fontId="2" fillId="0" borderId="6">
      <alignment horizontal="center"/>
    </xf>
    <xf numFmtId="0" fontId="4" fillId="0" borderId="8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"/>
    <xf numFmtId="0" fontId="4" fillId="0" borderId="9">
      <alignment horizontal="center" vertical="center"/>
    </xf>
    <xf numFmtId="0" fontId="4" fillId="0" borderId="11">
      <alignment horizontal="center" vertical="center"/>
    </xf>
    <xf numFmtId="49" fontId="4" fillId="0" borderId="11">
      <alignment horizontal="center" vertical="center"/>
    </xf>
    <xf numFmtId="49" fontId="4" fillId="0" borderId="10">
      <alignment horizontal="center" vertical="center"/>
    </xf>
    <xf numFmtId="49" fontId="6" fillId="0" borderId="8"/>
    <xf numFmtId="0" fontId="4" fillId="0" borderId="12">
      <alignment horizontal="left" wrapText="1"/>
    </xf>
    <xf numFmtId="49" fontId="4" fillId="0" borderId="13">
      <alignment horizontal="center" vertical="center" shrinkToFit="1"/>
    </xf>
    <xf numFmtId="4" fontId="4" fillId="0" borderId="14">
      <alignment horizontal="right" vertical="center"/>
    </xf>
    <xf numFmtId="4" fontId="4" fillId="0" borderId="15">
      <alignment horizontal="center" vertical="center"/>
    </xf>
    <xf numFmtId="0" fontId="4" fillId="0" borderId="16">
      <alignment horizontal="center" wrapText="1"/>
    </xf>
    <xf numFmtId="49" fontId="4" fillId="0" borderId="1">
      <alignment horizontal="center"/>
    </xf>
    <xf numFmtId="0" fontId="4" fillId="0" borderId="17">
      <alignment horizontal="left" wrapText="1"/>
    </xf>
    <xf numFmtId="0" fontId="4" fillId="0" borderId="18">
      <alignment vertical="center" shrinkToFit="1"/>
    </xf>
    <xf numFmtId="164" fontId="4" fillId="0" borderId="19">
      <alignment horizontal="right" vertical="center" shrinkToFit="1"/>
    </xf>
    <xf numFmtId="0" fontId="4" fillId="0" borderId="17">
      <alignment wrapText="1"/>
    </xf>
    <xf numFmtId="0" fontId="4" fillId="0" borderId="20">
      <alignment wrapText="1"/>
    </xf>
    <xf numFmtId="49" fontId="4" fillId="0" borderId="21">
      <alignment horizontal="left" vertical="center" indent="1"/>
    </xf>
    <xf numFmtId="49" fontId="4" fillId="0" borderId="22">
      <alignment horizontal="center" vertical="center" shrinkToFit="1"/>
    </xf>
    <xf numFmtId="4" fontId="4" fillId="0" borderId="23">
      <alignment horizontal="right"/>
    </xf>
    <xf numFmtId="4" fontId="4" fillId="0" borderId="23">
      <alignment horizontal="right" wrapText="1"/>
    </xf>
    <xf numFmtId="49" fontId="4" fillId="0" borderId="21">
      <alignment horizontal="center" vertical="center" wrapText="1"/>
    </xf>
    <xf numFmtId="49" fontId="4" fillId="0" borderId="24">
      <alignment horizontal="left" vertical="center" wrapText="1"/>
    </xf>
    <xf numFmtId="49" fontId="4" fillId="0" borderId="25">
      <alignment horizontal="center" vertical="center" shrinkToFit="1"/>
    </xf>
    <xf numFmtId="4" fontId="4" fillId="0" borderId="9">
      <alignment horizontal="right"/>
    </xf>
    <xf numFmtId="4" fontId="4" fillId="0" borderId="12">
      <alignment horizontal="center"/>
    </xf>
    <xf numFmtId="0" fontId="4" fillId="0" borderId="19">
      <alignment wrapText="1"/>
    </xf>
    <xf numFmtId="49" fontId="4" fillId="0" borderId="21">
      <alignment horizontal="center" wrapText="1"/>
    </xf>
    <xf numFmtId="49" fontId="4" fillId="0" borderId="24">
      <alignment horizontal="left" wrapText="1"/>
    </xf>
    <xf numFmtId="49" fontId="4" fillId="0" borderId="26">
      <alignment horizontal="center" vertical="center" shrinkToFit="1"/>
    </xf>
    <xf numFmtId="4" fontId="4" fillId="0" borderId="11">
      <alignment horizontal="right" shrinkToFit="1"/>
    </xf>
    <xf numFmtId="4" fontId="4" fillId="0" borderId="11">
      <alignment horizontal="right"/>
    </xf>
    <xf numFmtId="164" fontId="4" fillId="0" borderId="11">
      <alignment horizontal="center" shrinkToFit="1"/>
    </xf>
    <xf numFmtId="0" fontId="4" fillId="0" borderId="11">
      <alignment horizontal="center" wrapText="1"/>
    </xf>
    <xf numFmtId="0" fontId="4" fillId="0" borderId="27">
      <alignment horizontal="center" wrapText="1"/>
    </xf>
    <xf numFmtId="0" fontId="7" fillId="0" borderId="1"/>
    <xf numFmtId="0" fontId="4" fillId="0" borderId="6"/>
    <xf numFmtId="49" fontId="6" fillId="0" borderId="8">
      <alignment wrapText="1"/>
    </xf>
    <xf numFmtId="49" fontId="4" fillId="0" borderId="13">
      <alignment horizontal="center" vertical="center" wrapText="1"/>
    </xf>
    <xf numFmtId="4" fontId="4" fillId="0" borderId="14">
      <alignment horizontal="right"/>
    </xf>
    <xf numFmtId="49" fontId="4" fillId="0" borderId="15">
      <alignment horizontal="center"/>
    </xf>
    <xf numFmtId="4" fontId="4" fillId="0" borderId="16">
      <alignment horizontal="center" wrapText="1"/>
    </xf>
    <xf numFmtId="0" fontId="4" fillId="0" borderId="25">
      <alignment horizontal="center" wrapText="1"/>
    </xf>
    <xf numFmtId="164" fontId="4" fillId="0" borderId="9">
      <alignment horizontal="right" wrapText="1"/>
    </xf>
    <xf numFmtId="0" fontId="4" fillId="0" borderId="9">
      <alignment wrapText="1"/>
    </xf>
    <xf numFmtId="0" fontId="4" fillId="0" borderId="12">
      <alignment wrapText="1"/>
    </xf>
    <xf numFmtId="0" fontId="4" fillId="0" borderId="16"/>
    <xf numFmtId="0" fontId="4" fillId="0" borderId="8">
      <alignment horizontal="left" wrapText="1"/>
    </xf>
    <xf numFmtId="49" fontId="4" fillId="0" borderId="25">
      <alignment horizontal="center" wrapText="1"/>
    </xf>
    <xf numFmtId="49" fontId="4" fillId="0" borderId="12">
      <alignment horizontal="center"/>
    </xf>
    <xf numFmtId="0" fontId="4" fillId="0" borderId="16">
      <alignment horizontal="center"/>
    </xf>
    <xf numFmtId="0" fontId="4" fillId="0" borderId="12">
      <alignment horizontal="center" wrapText="1"/>
    </xf>
    <xf numFmtId="49" fontId="4" fillId="0" borderId="12">
      <alignment horizontal="left" wrapText="1" indent="1"/>
    </xf>
    <xf numFmtId="4" fontId="4" fillId="0" borderId="9">
      <alignment wrapText="1"/>
    </xf>
    <xf numFmtId="49" fontId="4" fillId="0" borderId="12">
      <alignment horizontal="center" wrapText="1"/>
    </xf>
    <xf numFmtId="3" fontId="4" fillId="0" borderId="16">
      <alignment horizontal="left" wrapText="1"/>
    </xf>
    <xf numFmtId="3" fontId="4" fillId="0" borderId="9"/>
    <xf numFmtId="0" fontId="4" fillId="0" borderId="16">
      <alignment wrapText="1"/>
    </xf>
    <xf numFmtId="0" fontId="4" fillId="2" borderId="1"/>
    <xf numFmtId="0" fontId="4" fillId="2" borderId="28"/>
    <xf numFmtId="0" fontId="4" fillId="2" borderId="7"/>
    <xf numFmtId="49" fontId="4" fillId="0" borderId="1">
      <alignment horizontal="center" vertical="top"/>
    </xf>
    <xf numFmtId="49" fontId="4" fillId="0" borderId="1">
      <alignment horizontal="left"/>
    </xf>
    <xf numFmtId="49" fontId="4" fillId="0" borderId="1">
      <alignment horizontal="left" wrapText="1"/>
    </xf>
    <xf numFmtId="49" fontId="4" fillId="0" borderId="6">
      <alignment horizontal="left" indent="6"/>
    </xf>
    <xf numFmtId="49" fontId="4" fillId="0" borderId="9">
      <alignment horizontal="left" wrapText="1" indent="6"/>
    </xf>
    <xf numFmtId="49" fontId="4" fillId="0" borderId="7">
      <alignment horizontal="left" indent="6"/>
    </xf>
    <xf numFmtId="0" fontId="4" fillId="0" borderId="7"/>
    <xf numFmtId="0" fontId="10" fillId="0" borderId="0"/>
    <xf numFmtId="0" fontId="10" fillId="0" borderId="0"/>
    <xf numFmtId="0" fontId="10" fillId="0" borderId="0"/>
    <xf numFmtId="0" fontId="8" fillId="0" borderId="1"/>
    <xf numFmtId="0" fontId="8" fillId="0" borderId="1"/>
    <xf numFmtId="0" fontId="9" fillId="3" borderId="1"/>
    <xf numFmtId="0" fontId="9" fillId="3" borderId="3"/>
    <xf numFmtId="0" fontId="9" fillId="3" borderId="5"/>
    <xf numFmtId="0" fontId="8" fillId="0" borderId="1"/>
    <xf numFmtId="0" fontId="9" fillId="3" borderId="29"/>
    <xf numFmtId="4" fontId="4" fillId="0" borderId="9">
      <alignment horizontal="right" wrapText="1"/>
    </xf>
    <xf numFmtId="0" fontId="4" fillId="0" borderId="16">
      <alignment horizontal="left" wrapText="1"/>
    </xf>
    <xf numFmtId="49" fontId="4" fillId="0" borderId="16">
      <alignment horizontal="left" wrapText="1"/>
    </xf>
    <xf numFmtId="0" fontId="9" fillId="3" borderId="16"/>
    <xf numFmtId="49" fontId="4" fillId="0" borderId="9">
      <alignment horizontal="left" indent="6"/>
    </xf>
  </cellStyleXfs>
  <cellXfs count="6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shrinkToFit="1"/>
    </xf>
    <xf numFmtId="0" fontId="2" fillId="0" borderId="1" xfId="7" applyNumberFormat="1" applyProtection="1">
      <alignment horizontal="center"/>
    </xf>
    <xf numFmtId="0" fontId="4" fillId="0" borderId="1" xfId="10" applyNumberFormat="1" applyProtection="1">
      <alignment horizontal="right"/>
    </xf>
    <xf numFmtId="0" fontId="1" fillId="0" borderId="6" xfId="12" applyNumberFormat="1" applyProtection="1"/>
    <xf numFmtId="0" fontId="1" fillId="0" borderId="7" xfId="14" applyNumberFormat="1" applyProtection="1"/>
    <xf numFmtId="0" fontId="2" fillId="0" borderId="6" xfId="16" applyNumberFormat="1" applyProtection="1">
      <alignment horizontal="center"/>
    </xf>
    <xf numFmtId="0" fontId="4" fillId="0" borderId="8" xfId="17" applyNumberFormat="1" applyProtection="1"/>
    <xf numFmtId="0" fontId="4" fillId="0" borderId="1" xfId="20" applyNumberFormat="1" applyProtection="1"/>
    <xf numFmtId="0" fontId="4" fillId="0" borderId="9" xfId="21" applyNumberFormat="1" applyProtection="1">
      <alignment horizontal="center" vertical="center"/>
    </xf>
    <xf numFmtId="0" fontId="4" fillId="0" borderId="11" xfId="22" applyNumberFormat="1" applyProtection="1">
      <alignment horizontal="center" vertical="center"/>
    </xf>
    <xf numFmtId="49" fontId="4" fillId="0" borderId="11" xfId="23" applyNumberFormat="1" applyProtection="1">
      <alignment horizontal="center" vertical="center"/>
    </xf>
    <xf numFmtId="49" fontId="6" fillId="0" borderId="8" xfId="25" applyNumberFormat="1" applyProtection="1"/>
    <xf numFmtId="0" fontId="4" fillId="0" borderId="12" xfId="26" applyNumberFormat="1" applyProtection="1">
      <alignment horizontal="left" wrapText="1"/>
    </xf>
    <xf numFmtId="4" fontId="4" fillId="0" borderId="14" xfId="28" applyNumberFormat="1" applyProtection="1">
      <alignment horizontal="right" vertical="center"/>
    </xf>
    <xf numFmtId="49" fontId="4" fillId="0" borderId="1" xfId="31" applyNumberFormat="1" applyProtection="1">
      <alignment horizontal="center"/>
    </xf>
    <xf numFmtId="0" fontId="4" fillId="0" borderId="17" xfId="32" applyNumberFormat="1" applyProtection="1">
      <alignment horizontal="left" wrapText="1"/>
    </xf>
    <xf numFmtId="164" fontId="4" fillId="0" borderId="19" xfId="34" applyNumberFormat="1" applyProtection="1">
      <alignment horizontal="right" vertical="center" shrinkToFit="1"/>
    </xf>
    <xf numFmtId="49" fontId="4" fillId="0" borderId="21" xfId="37" applyNumberFormat="1" applyProtection="1">
      <alignment horizontal="left" vertical="center" indent="1"/>
    </xf>
    <xf numFmtId="4" fontId="4" fillId="0" borderId="23" xfId="39" applyNumberFormat="1" applyProtection="1">
      <alignment horizontal="right"/>
    </xf>
    <xf numFmtId="4" fontId="4" fillId="0" borderId="11" xfId="50" applyNumberFormat="1" applyProtection="1">
      <alignment horizontal="right" shrinkToFit="1"/>
    </xf>
    <xf numFmtId="164" fontId="4" fillId="0" borderId="11" xfId="52" applyNumberFormat="1" applyProtection="1">
      <alignment horizontal="center" shrinkToFit="1"/>
    </xf>
    <xf numFmtId="0" fontId="1" fillId="0" borderId="1" xfId="4" applyNumberFormat="1" applyBorder="1" applyProtection="1">
      <alignment horizontal="right" shrinkToFit="1"/>
    </xf>
    <xf numFmtId="0" fontId="1" fillId="0" borderId="1" xfId="6" applyNumberFormat="1" applyBorder="1" applyProtection="1"/>
    <xf numFmtId="0" fontId="1" fillId="0" borderId="1" xfId="3" applyNumberFormat="1" applyBorder="1" applyProtection="1"/>
    <xf numFmtId="49" fontId="1" fillId="0" borderId="1" xfId="5" applyNumberFormat="1" applyBorder="1" applyProtection="1">
      <alignment horizontal="center"/>
    </xf>
    <xf numFmtId="4" fontId="11" fillId="0" borderId="9" xfId="4" applyNumberFormat="1" applyFont="1" applyBorder="1" applyAlignment="1" applyProtection="1">
      <alignment horizontal="right"/>
    </xf>
    <xf numFmtId="49" fontId="11" fillId="0" borderId="21" xfId="37" applyNumberFormat="1" applyFont="1" applyProtection="1">
      <alignment horizontal="left" vertical="center" indent="1"/>
    </xf>
    <xf numFmtId="49" fontId="11" fillId="0" borderId="21" xfId="2" applyNumberFormat="1" applyFont="1" applyBorder="1" applyAlignment="1" applyProtection="1">
      <alignment horizontal="left" vertical="center" indent="1"/>
    </xf>
    <xf numFmtId="3" fontId="4" fillId="0" borderId="14" xfId="28" applyNumberFormat="1" applyProtection="1">
      <alignment horizontal="right" vertical="center"/>
    </xf>
    <xf numFmtId="164" fontId="4" fillId="0" borderId="19" xfId="34" applyNumberFormat="1" applyFont="1" applyProtection="1">
      <alignment horizontal="right" vertical="center" shrinkToFit="1"/>
    </xf>
    <xf numFmtId="4" fontId="12" fillId="0" borderId="9" xfId="18" applyNumberFormat="1" applyFont="1" applyAlignment="1" applyProtection="1">
      <alignment horizontal="right" vertical="top" shrinkToFit="1"/>
    </xf>
    <xf numFmtId="4" fontId="12" fillId="0" borderId="9" xfId="38" applyNumberFormat="1" applyFont="1" applyBorder="1" applyAlignment="1" applyProtection="1">
      <alignment horizontal="right" vertical="top" shrinkToFit="1"/>
    </xf>
    <xf numFmtId="4" fontId="4" fillId="0" borderId="32" xfId="28" applyNumberFormat="1" applyBorder="1" applyProtection="1">
      <alignment horizontal="right" vertical="center"/>
    </xf>
    <xf numFmtId="49" fontId="4" fillId="0" borderId="31" xfId="48" applyNumberFormat="1" applyBorder="1" applyProtection="1">
      <alignment horizontal="left" wrapText="1"/>
    </xf>
    <xf numFmtId="3" fontId="4" fillId="4" borderId="14" xfId="28" applyNumberFormat="1" applyFill="1" applyProtection="1">
      <alignment horizontal="right" vertical="center"/>
    </xf>
    <xf numFmtId="0" fontId="4" fillId="0" borderId="29" xfId="19" applyNumberFormat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1" xfId="7" applyNumberFormat="1" applyFont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9" xfId="18" applyNumberFormat="1" applyProtection="1">
      <alignment horizontal="center" vertical="center" wrapText="1"/>
    </xf>
    <xf numFmtId="0" fontId="4" fillId="0" borderId="9" xfId="18">
      <alignment horizontal="center" vertical="center" wrapText="1"/>
    </xf>
    <xf numFmtId="0" fontId="11" fillId="0" borderId="9" xfId="18" applyNumberFormat="1" applyFont="1" applyProtection="1">
      <alignment horizontal="center" vertical="center" wrapText="1"/>
    </xf>
    <xf numFmtId="0" fontId="4" fillId="0" borderId="6" xfId="11">
      <alignment horizontal="center" wrapText="1"/>
    </xf>
    <xf numFmtId="0" fontId="5" fillId="0" borderId="7" xfId="13">
      <alignment horizontal="center" wrapText="1"/>
    </xf>
    <xf numFmtId="0" fontId="5" fillId="0" borderId="6" xfId="15">
      <alignment horizontal="left" wrapText="1"/>
    </xf>
    <xf numFmtId="4" fontId="11" fillId="0" borderId="23" xfId="4" applyNumberFormat="1" applyFont="1" applyBorder="1" applyAlignment="1" applyProtection="1">
      <alignment horizontal="right"/>
    </xf>
    <xf numFmtId="0" fontId="4" fillId="0" borderId="31" xfId="36" applyNumberFormat="1" applyBorder="1" applyAlignment="1" applyProtection="1">
      <alignment horizontal="left" wrapText="1"/>
    </xf>
    <xf numFmtId="49" fontId="4" fillId="0" borderId="31" xfId="48" applyNumberFormat="1" applyBorder="1" applyAlignment="1" applyProtection="1">
      <alignment horizontal="left" wrapText="1"/>
    </xf>
    <xf numFmtId="49" fontId="4" fillId="0" borderId="33" xfId="23" applyNumberFormat="1" applyBorder="1" applyProtection="1">
      <alignment horizontal="center" vertical="center"/>
    </xf>
    <xf numFmtId="4" fontId="4" fillId="4" borderId="32" xfId="28" applyNumberFormat="1" applyFill="1" applyBorder="1" applyProtection="1">
      <alignment horizontal="right" vertical="center"/>
    </xf>
    <xf numFmtId="0" fontId="4" fillId="0" borderId="33" xfId="53" applyNumberFormat="1" applyBorder="1" applyProtection="1">
      <alignment horizontal="center" wrapText="1"/>
    </xf>
    <xf numFmtId="49" fontId="4" fillId="0" borderId="31" xfId="24" applyNumberFormat="1" applyBorder="1" applyProtection="1">
      <alignment horizontal="center" vertical="center"/>
    </xf>
    <xf numFmtId="0" fontId="4" fillId="0" borderId="31" xfId="30" applyNumberFormat="1" applyBorder="1" applyProtection="1">
      <alignment horizontal="center" wrapText="1"/>
    </xf>
    <xf numFmtId="49" fontId="4" fillId="0" borderId="31" xfId="42" applyNumberFormat="1" applyBorder="1" applyAlignment="1" applyProtection="1">
      <alignment horizontal="left" vertical="center" wrapText="1"/>
    </xf>
    <xf numFmtId="4" fontId="4" fillId="4" borderId="31" xfId="28" applyNumberFormat="1" applyFill="1" applyBorder="1" applyAlignment="1" applyProtection="1">
      <alignment horizontal="left" vertical="center" wrapText="1"/>
    </xf>
    <xf numFmtId="49" fontId="4" fillId="0" borderId="31" xfId="42" applyNumberFormat="1" applyFill="1" applyBorder="1" applyAlignment="1" applyProtection="1">
      <alignment horizontal="left" vertical="center" wrapText="1"/>
    </xf>
    <xf numFmtId="0" fontId="4" fillId="0" borderId="31" xfId="30" applyNumberFormat="1" applyBorder="1" applyAlignment="1" applyProtection="1">
      <alignment horizontal="left" wrapText="1"/>
    </xf>
    <xf numFmtId="49" fontId="4" fillId="0" borderId="31" xfId="48" applyNumberFormat="1" applyFont="1" applyBorder="1" applyAlignment="1" applyProtection="1">
      <alignment horizontal="left" wrapText="1"/>
    </xf>
    <xf numFmtId="49" fontId="4" fillId="4" borderId="31" xfId="48" applyNumberFormat="1" applyFont="1" applyFill="1" applyBorder="1" applyAlignment="1" applyProtection="1">
      <alignment horizontal="left" wrapText="1"/>
    </xf>
    <xf numFmtId="49" fontId="4" fillId="4" borderId="31" xfId="48" applyNumberFormat="1" applyFill="1" applyBorder="1" applyAlignment="1" applyProtection="1">
      <alignment horizontal="left" wrapText="1"/>
    </xf>
    <xf numFmtId="49" fontId="11" fillId="4" borderId="31" xfId="48" applyNumberFormat="1" applyFont="1" applyFill="1" applyBorder="1" applyAlignment="1" applyProtection="1">
      <alignment horizontal="left" wrapText="1"/>
    </xf>
    <xf numFmtId="49" fontId="4" fillId="4" borderId="31" xfId="48" applyNumberFormat="1" applyFill="1" applyBorder="1" applyProtection="1">
      <alignment horizontal="left" wrapText="1"/>
    </xf>
  </cellXfs>
  <cellStyles count="103">
    <cellStyle name="br" xfId="90"/>
    <cellStyle name="col" xfId="89"/>
    <cellStyle name="st101" xfId="85"/>
    <cellStyle name="style0" xfId="91"/>
    <cellStyle name="td" xfId="92"/>
    <cellStyle name="tr" xfId="88"/>
    <cellStyle name="xl100" xfId="71"/>
    <cellStyle name="xl101" xfId="70"/>
    <cellStyle name="xl102" xfId="75"/>
    <cellStyle name="xl103" xfId="78"/>
    <cellStyle name="xl104" xfId="84"/>
    <cellStyle name="xl105" xfId="86"/>
    <cellStyle name="xl106" xfId="79"/>
    <cellStyle name="xl107" xfId="87"/>
    <cellStyle name="xl108" xfId="76"/>
    <cellStyle name="xl109" xfId="81"/>
    <cellStyle name="xl110" xfId="82"/>
    <cellStyle name="xl111" xfId="77"/>
    <cellStyle name="xl112" xfId="100"/>
    <cellStyle name="xl113" xfId="101"/>
    <cellStyle name="xl114" xfId="80"/>
    <cellStyle name="xl115" xfId="83"/>
    <cellStyle name="xl116" xfId="102"/>
    <cellStyle name="xl21" xfId="93"/>
    <cellStyle name="xl22" xfId="1"/>
    <cellStyle name="xl23" xfId="17"/>
    <cellStyle name="xl24" xfId="25"/>
    <cellStyle name="xl25" xfId="7"/>
    <cellStyle name="xl26" xfId="10"/>
    <cellStyle name="xl27" xfId="16"/>
    <cellStyle name="xl28" xfId="18"/>
    <cellStyle name="xl29" xfId="21"/>
    <cellStyle name="xl30" xfId="26"/>
    <cellStyle name="xl31" xfId="32"/>
    <cellStyle name="xl32" xfId="37"/>
    <cellStyle name="xl33" xfId="2"/>
    <cellStyle name="xl34" xfId="8"/>
    <cellStyle name="xl35" xfId="22"/>
    <cellStyle name="xl36" xfId="27"/>
    <cellStyle name="xl37" xfId="33"/>
    <cellStyle name="xl38" xfId="38"/>
    <cellStyle name="xl39" xfId="9"/>
    <cellStyle name="xl40" xfId="28"/>
    <cellStyle name="xl41" xfId="34"/>
    <cellStyle name="xl42" xfId="39"/>
    <cellStyle name="xl43" xfId="23"/>
    <cellStyle name="xl44" xfId="40"/>
    <cellStyle name="xl45" xfId="4"/>
    <cellStyle name="xl46" xfId="11"/>
    <cellStyle name="xl47" xfId="13"/>
    <cellStyle name="xl48" xfId="29"/>
    <cellStyle name="xl49" xfId="35"/>
    <cellStyle name="xl50" xfId="94"/>
    <cellStyle name="xl51" xfId="41"/>
    <cellStyle name="xl52" xfId="3"/>
    <cellStyle name="xl53" xfId="5"/>
    <cellStyle name="xl54" xfId="12"/>
    <cellStyle name="xl55" xfId="14"/>
    <cellStyle name="xl56" xfId="15"/>
    <cellStyle name="xl57" xfId="19"/>
    <cellStyle name="xl58" xfId="24"/>
    <cellStyle name="xl59" xfId="30"/>
    <cellStyle name="xl60" xfId="36"/>
    <cellStyle name="xl61" xfId="95"/>
    <cellStyle name="xl62" xfId="42"/>
    <cellStyle name="xl63" xfId="6"/>
    <cellStyle name="xl64" xfId="20"/>
    <cellStyle name="xl65" xfId="31"/>
    <cellStyle name="xl66" xfId="96"/>
    <cellStyle name="xl67" xfId="43"/>
    <cellStyle name="xl68" xfId="49"/>
    <cellStyle name="xl69" xfId="44"/>
    <cellStyle name="xl70" xfId="50"/>
    <cellStyle name="xl71" xfId="51"/>
    <cellStyle name="xl72" xfId="52"/>
    <cellStyle name="xl73" xfId="46"/>
    <cellStyle name="xl74" xfId="53"/>
    <cellStyle name="xl75" xfId="45"/>
    <cellStyle name="xl76" xfId="47"/>
    <cellStyle name="xl77" xfId="54"/>
    <cellStyle name="xl78" xfId="48"/>
    <cellStyle name="xl79" xfId="97"/>
    <cellStyle name="xl80" xfId="57"/>
    <cellStyle name="xl81" xfId="67"/>
    <cellStyle name="xl82" xfId="56"/>
    <cellStyle name="xl83" xfId="72"/>
    <cellStyle name="xl84" xfId="58"/>
    <cellStyle name="xl85" xfId="62"/>
    <cellStyle name="xl86" xfId="68"/>
    <cellStyle name="xl87" xfId="59"/>
    <cellStyle name="xl88" xfId="63"/>
    <cellStyle name="xl89" xfId="98"/>
    <cellStyle name="xl90" xfId="64"/>
    <cellStyle name="xl91" xfId="60"/>
    <cellStyle name="xl92" xfId="65"/>
    <cellStyle name="xl93" xfId="74"/>
    <cellStyle name="xl94" xfId="61"/>
    <cellStyle name="xl95" xfId="66"/>
    <cellStyle name="xl96" xfId="99"/>
    <cellStyle name="xl97" xfId="55"/>
    <cellStyle name="xl98" xfId="73"/>
    <cellStyle name="xl99" xfId="6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tabSelected="1" topLeftCell="B34" zoomScaleSheetLayoutView="100" workbookViewId="0">
      <selection activeCell="P46" sqref="P46"/>
    </sheetView>
  </sheetViews>
  <sheetFormatPr defaultRowHeight="15"/>
  <cols>
    <col min="1" max="1" width="9.140625" style="1" hidden="1"/>
    <col min="2" max="2" width="26.42578125" style="1" customWidth="1"/>
    <col min="3" max="3" width="18" style="1" customWidth="1"/>
    <col min="4" max="4" width="17.28515625" style="1" customWidth="1"/>
    <col min="5" max="5" width="16.28515625" style="1" customWidth="1"/>
    <col min="6" max="6" width="17" style="1" customWidth="1"/>
    <col min="7" max="7" width="26" style="1" customWidth="1"/>
    <col min="8" max="8" width="9.140625" style="1" hidden="1"/>
    <col min="9" max="16384" width="9.140625" style="1"/>
  </cols>
  <sheetData>
    <row r="1" spans="1:8" ht="12.95" customHeight="1">
      <c r="A1" s="2"/>
      <c r="B1" s="2"/>
      <c r="C1" s="3"/>
      <c r="D1" s="3"/>
      <c r="E1" s="3"/>
      <c r="F1" s="3"/>
      <c r="G1" s="26"/>
      <c r="H1" s="2"/>
    </row>
    <row r="2" spans="1:8" ht="12.95" customHeight="1">
      <c r="A2" s="2"/>
      <c r="B2" s="2"/>
      <c r="C2" s="3"/>
      <c r="D2" s="3"/>
      <c r="E2" s="2"/>
      <c r="F2" s="24"/>
      <c r="G2" s="27"/>
      <c r="H2" s="25"/>
    </row>
    <row r="3" spans="1:8" ht="12.95" customHeight="1">
      <c r="A3" s="2"/>
      <c r="B3" s="40" t="s">
        <v>71</v>
      </c>
      <c r="C3" s="41"/>
      <c r="D3" s="41"/>
      <c r="E3" s="41"/>
      <c r="F3" s="41"/>
      <c r="G3" s="41"/>
      <c r="H3" s="2"/>
    </row>
    <row r="4" spans="1:8" ht="12.95" customHeight="1">
      <c r="A4" s="2"/>
      <c r="B4" s="41"/>
      <c r="C4" s="41"/>
      <c r="D4" s="41"/>
      <c r="E4" s="41"/>
      <c r="F4" s="41"/>
      <c r="G4" s="41"/>
      <c r="H4" s="2"/>
    </row>
    <row r="5" spans="1:8" ht="12.95" customHeight="1">
      <c r="A5" s="2"/>
      <c r="B5" s="5"/>
      <c r="C5" s="45"/>
      <c r="D5" s="45"/>
      <c r="E5" s="45"/>
      <c r="F5" s="45"/>
      <c r="G5" s="6"/>
      <c r="H5" s="2"/>
    </row>
    <row r="6" spans="1:8" ht="22.5" customHeight="1">
      <c r="A6" s="2"/>
      <c r="B6" s="4"/>
      <c r="C6" s="46"/>
      <c r="D6" s="46"/>
      <c r="E6" s="46"/>
      <c r="F6" s="46"/>
      <c r="G6" s="7"/>
      <c r="H6" s="2"/>
    </row>
    <row r="7" spans="1:8" hidden="1">
      <c r="A7" s="2"/>
      <c r="B7" s="5" t="s">
        <v>0</v>
      </c>
      <c r="C7" s="47"/>
      <c r="D7" s="47"/>
      <c r="E7" s="47"/>
      <c r="F7" s="47"/>
      <c r="G7" s="47"/>
      <c r="H7" s="2"/>
    </row>
    <row r="8" spans="1:8" ht="12.95" customHeight="1">
      <c r="A8" s="2"/>
      <c r="B8" s="8"/>
      <c r="C8" s="8"/>
      <c r="D8" s="8"/>
      <c r="E8" s="8"/>
      <c r="F8" s="8"/>
      <c r="G8" s="6"/>
      <c r="H8" s="2"/>
    </row>
    <row r="9" spans="1:8" ht="20.85" customHeight="1">
      <c r="A9" s="9"/>
      <c r="B9" s="42" t="s">
        <v>1</v>
      </c>
      <c r="C9" s="42" t="s">
        <v>2</v>
      </c>
      <c r="D9" s="42" t="s">
        <v>3</v>
      </c>
      <c r="E9" s="42" t="s">
        <v>4</v>
      </c>
      <c r="F9" s="43"/>
      <c r="G9" s="38" t="s">
        <v>6</v>
      </c>
      <c r="H9" s="10"/>
    </row>
    <row r="10" spans="1:8" ht="12.75" customHeight="1">
      <c r="A10" s="9"/>
      <c r="B10" s="43"/>
      <c r="C10" s="43"/>
      <c r="D10" s="43"/>
      <c r="E10" s="44" t="s">
        <v>65</v>
      </c>
      <c r="F10" s="42" t="s">
        <v>5</v>
      </c>
      <c r="G10" s="39"/>
      <c r="H10" s="10"/>
    </row>
    <row r="11" spans="1:8" ht="14.25" customHeight="1">
      <c r="A11" s="9"/>
      <c r="B11" s="43"/>
      <c r="C11" s="43"/>
      <c r="D11" s="43"/>
      <c r="E11" s="43"/>
      <c r="F11" s="43"/>
      <c r="G11" s="39"/>
      <c r="H11" s="10"/>
    </row>
    <row r="12" spans="1:8" ht="9" customHeight="1">
      <c r="A12" s="9"/>
      <c r="B12" s="43"/>
      <c r="C12" s="43"/>
      <c r="D12" s="43"/>
      <c r="E12" s="43"/>
      <c r="F12" s="43"/>
      <c r="G12" s="39"/>
      <c r="H12" s="10"/>
    </row>
    <row r="13" spans="1:8" ht="12.95" customHeight="1" thickBot="1">
      <c r="A13" s="9"/>
      <c r="B13" s="11">
        <v>1</v>
      </c>
      <c r="C13" s="12">
        <v>3</v>
      </c>
      <c r="D13" s="13" t="s">
        <v>7</v>
      </c>
      <c r="E13" s="13" t="s">
        <v>8</v>
      </c>
      <c r="F13" s="51" t="s">
        <v>9</v>
      </c>
      <c r="G13" s="54" t="s">
        <v>10</v>
      </c>
      <c r="H13" s="10"/>
    </row>
    <row r="14" spans="1:8" ht="12.95" customHeight="1" thickBot="1">
      <c r="A14" s="14" t="s">
        <v>11</v>
      </c>
      <c r="B14" s="15" t="s">
        <v>12</v>
      </c>
      <c r="C14" s="16">
        <v>4339504775.0900002</v>
      </c>
      <c r="D14" s="16">
        <v>4307243032.5799999</v>
      </c>
      <c r="E14" s="31">
        <f>D14/C14*100</f>
        <v>99.256557045513773</v>
      </c>
      <c r="F14" s="35">
        <f>D14-C14</f>
        <v>-32261742.510000229</v>
      </c>
      <c r="G14" s="55" t="s">
        <v>13</v>
      </c>
      <c r="H14" s="17"/>
    </row>
    <row r="15" spans="1:8" ht="12.95" customHeight="1" thickBot="1">
      <c r="A15" s="14"/>
      <c r="B15" s="18" t="s">
        <v>14</v>
      </c>
      <c r="C15" s="19"/>
      <c r="D15" s="19"/>
      <c r="E15" s="31"/>
      <c r="F15" s="35"/>
      <c r="G15" s="49"/>
      <c r="H15" s="17"/>
    </row>
    <row r="16" spans="1:8" ht="15.75" thickBot="1">
      <c r="A16" s="14"/>
      <c r="B16" s="20" t="s">
        <v>15</v>
      </c>
      <c r="C16" s="21">
        <v>646884572.92999995</v>
      </c>
      <c r="D16" s="21">
        <v>631673637.66999996</v>
      </c>
      <c r="E16" s="31">
        <f t="shared" ref="E16:E67" si="0">D16/C16*100</f>
        <v>97.648585868866292</v>
      </c>
      <c r="F16" s="35">
        <v>422164020.77999997</v>
      </c>
      <c r="G16" s="56" t="s">
        <v>16</v>
      </c>
      <c r="H16" s="17"/>
    </row>
    <row r="17" spans="1:8" ht="15.75" thickBot="1">
      <c r="A17" s="14"/>
      <c r="B17" s="20" t="s">
        <v>17</v>
      </c>
      <c r="C17" s="21">
        <v>26508000</v>
      </c>
      <c r="D17" s="21">
        <v>26169927.609999999</v>
      </c>
      <c r="E17" s="31">
        <f t="shared" si="0"/>
        <v>98.724640146370902</v>
      </c>
      <c r="F17" s="35">
        <f t="shared" ref="F17:F67" si="1">D17-C17</f>
        <v>-338072.3900000006</v>
      </c>
      <c r="G17" s="56" t="s">
        <v>16</v>
      </c>
      <c r="H17" s="17"/>
    </row>
    <row r="18" spans="1:8" ht="15.75" thickBot="1">
      <c r="A18" s="14"/>
      <c r="B18" s="20" t="s">
        <v>18</v>
      </c>
      <c r="C18" s="21">
        <v>52948000</v>
      </c>
      <c r="D18" s="21">
        <v>69626885.140000001</v>
      </c>
      <c r="E18" s="37">
        <f t="shared" si="0"/>
        <v>131.50050075545818</v>
      </c>
      <c r="F18" s="52">
        <f t="shared" si="1"/>
        <v>16678885.140000001</v>
      </c>
      <c r="G18" s="57"/>
      <c r="H18" s="17"/>
    </row>
    <row r="19" spans="1:8" ht="52.5" customHeight="1" thickBot="1">
      <c r="A19" s="14"/>
      <c r="B19" s="20" t="s">
        <v>19</v>
      </c>
      <c r="C19" s="21">
        <v>96491000</v>
      </c>
      <c r="D19" s="21">
        <v>109913616.26000001</v>
      </c>
      <c r="E19" s="31">
        <f t="shared" si="0"/>
        <v>113.9107442766683</v>
      </c>
      <c r="F19" s="52">
        <f t="shared" si="1"/>
        <v>13422616.260000005</v>
      </c>
      <c r="G19" s="57"/>
      <c r="H19" s="17"/>
    </row>
    <row r="20" spans="1:8" ht="15.75" thickBot="1">
      <c r="A20" s="14"/>
      <c r="B20" s="20" t="s">
        <v>67</v>
      </c>
      <c r="C20" s="21">
        <v>0</v>
      </c>
      <c r="D20" s="21">
        <v>2584954.75</v>
      </c>
      <c r="E20" s="31"/>
      <c r="F20" s="52">
        <f t="shared" si="1"/>
        <v>2584954.75</v>
      </c>
      <c r="G20" s="58"/>
      <c r="H20" s="17"/>
    </row>
    <row r="21" spans="1:8" ht="15.75" thickBot="1">
      <c r="A21" s="14"/>
      <c r="B21" s="20" t="s">
        <v>20</v>
      </c>
      <c r="C21" s="21">
        <v>41184641.5</v>
      </c>
      <c r="D21" s="21">
        <v>46142018.490000002</v>
      </c>
      <c r="E21" s="31">
        <f t="shared" si="0"/>
        <v>112.0369555481016</v>
      </c>
      <c r="F21" s="35">
        <f t="shared" si="1"/>
        <v>4957376.9900000021</v>
      </c>
      <c r="G21" s="58"/>
      <c r="H21" s="17"/>
    </row>
    <row r="22" spans="1:8" ht="15.75" thickBot="1">
      <c r="A22" s="14"/>
      <c r="B22" s="20" t="s">
        <v>21</v>
      </c>
      <c r="C22" s="21">
        <v>51900000</v>
      </c>
      <c r="D22" s="21">
        <v>52640582.539999999</v>
      </c>
      <c r="E22" s="31">
        <f t="shared" si="0"/>
        <v>101.42694131021194</v>
      </c>
      <c r="F22" s="35">
        <f t="shared" si="1"/>
        <v>740582.53999999911</v>
      </c>
      <c r="G22" s="58"/>
      <c r="H22" s="17"/>
    </row>
    <row r="23" spans="1:8" ht="15.75" thickBot="1">
      <c r="A23" s="14"/>
      <c r="B23" s="20" t="s">
        <v>22</v>
      </c>
      <c r="C23" s="21">
        <v>121000</v>
      </c>
      <c r="D23" s="21">
        <v>365417.38</v>
      </c>
      <c r="E23" s="31">
        <f t="shared" si="0"/>
        <v>301.9978347107438</v>
      </c>
      <c r="F23" s="35">
        <f t="shared" si="1"/>
        <v>244417.38</v>
      </c>
      <c r="G23" s="57"/>
      <c r="H23" s="17"/>
    </row>
    <row r="24" spans="1:8" ht="23.25" thickBot="1">
      <c r="A24" s="14"/>
      <c r="B24" s="20" t="s">
        <v>23</v>
      </c>
      <c r="C24" s="21">
        <v>1178000</v>
      </c>
      <c r="D24" s="21">
        <v>1060180.7</v>
      </c>
      <c r="E24" s="31">
        <f t="shared" si="0"/>
        <v>89.998361629881146</v>
      </c>
      <c r="F24" s="35">
        <f t="shared" si="1"/>
        <v>-117819.30000000005</v>
      </c>
      <c r="G24" s="58" t="s">
        <v>73</v>
      </c>
      <c r="H24" s="17"/>
    </row>
    <row r="25" spans="1:8" ht="15.75" thickBot="1">
      <c r="A25" s="14"/>
      <c r="B25" s="20" t="s">
        <v>24</v>
      </c>
      <c r="C25" s="21">
        <v>48040000</v>
      </c>
      <c r="D25" s="21">
        <v>53030084.659999996</v>
      </c>
      <c r="E25" s="31">
        <f t="shared" si="0"/>
        <v>110.3873535803497</v>
      </c>
      <c r="F25" s="35">
        <f t="shared" si="1"/>
        <v>4990084.6599999964</v>
      </c>
      <c r="G25" s="58"/>
      <c r="H25" s="17"/>
    </row>
    <row r="26" spans="1:8" ht="15.75" thickBot="1">
      <c r="A26" s="14"/>
      <c r="B26" s="20" t="s">
        <v>25</v>
      </c>
      <c r="C26" s="21">
        <v>3972000</v>
      </c>
      <c r="D26" s="21">
        <v>4066965.94</v>
      </c>
      <c r="E26" s="31">
        <f t="shared" si="0"/>
        <v>102.39088469284994</v>
      </c>
      <c r="F26" s="35">
        <f t="shared" si="1"/>
        <v>94965.939999999944</v>
      </c>
      <c r="G26" s="58"/>
      <c r="H26" s="17"/>
    </row>
    <row r="27" spans="1:8" ht="15.75" thickBot="1">
      <c r="A27" s="14"/>
      <c r="B27" s="20" t="s">
        <v>26</v>
      </c>
      <c r="C27" s="21">
        <v>10046902</v>
      </c>
      <c r="D27" s="21">
        <v>16145843.130000001</v>
      </c>
      <c r="E27" s="31">
        <f t="shared" si="0"/>
        <v>160.70469414352803</v>
      </c>
      <c r="F27" s="35">
        <f t="shared" si="1"/>
        <v>6098941.1300000008</v>
      </c>
      <c r="G27" s="56"/>
      <c r="H27" s="17"/>
    </row>
    <row r="28" spans="1:8" ht="15.75" thickBot="1">
      <c r="A28" s="14"/>
      <c r="B28" s="20" t="s">
        <v>27</v>
      </c>
      <c r="C28" s="21">
        <v>3343294751.1100001</v>
      </c>
      <c r="D28" s="21">
        <v>3276273261.27</v>
      </c>
      <c r="E28" s="31">
        <f t="shared" si="0"/>
        <v>97.995346063408007</v>
      </c>
      <c r="F28" s="35">
        <f t="shared" si="1"/>
        <v>-67021489.840000153</v>
      </c>
      <c r="G28" s="56"/>
      <c r="H28" s="17"/>
    </row>
    <row r="29" spans="1:8" ht="15.75" thickBot="1">
      <c r="A29" s="14"/>
      <c r="B29" s="29" t="s">
        <v>61</v>
      </c>
      <c r="C29" s="28">
        <v>393310334</v>
      </c>
      <c r="D29" s="28">
        <v>392087661.69999999</v>
      </c>
      <c r="E29" s="31">
        <f t="shared" si="0"/>
        <v>99.689132932876362</v>
      </c>
      <c r="F29" s="35">
        <f t="shared" si="1"/>
        <v>-1222672.3000000119</v>
      </c>
      <c r="G29" s="56"/>
      <c r="H29" s="17"/>
    </row>
    <row r="30" spans="1:8" ht="15.75" thickBot="1">
      <c r="A30" s="14"/>
      <c r="B30" s="29" t="s">
        <v>62</v>
      </c>
      <c r="C30" s="28">
        <v>1235928607.8499999</v>
      </c>
      <c r="D30" s="28">
        <v>1199233901.8499999</v>
      </c>
      <c r="E30" s="31">
        <f t="shared" si="0"/>
        <v>97.031001162451176</v>
      </c>
      <c r="F30" s="35">
        <f t="shared" si="1"/>
        <v>-36694706</v>
      </c>
      <c r="G30" s="57"/>
      <c r="H30" s="17"/>
    </row>
    <row r="31" spans="1:8" ht="15.75" thickBot="1">
      <c r="A31" s="14"/>
      <c r="B31" s="30" t="s">
        <v>63</v>
      </c>
      <c r="C31" s="28">
        <v>1207404842.3699999</v>
      </c>
      <c r="D31" s="28">
        <v>1186165335.6800001</v>
      </c>
      <c r="E31" s="31">
        <f t="shared" si="0"/>
        <v>98.240896015597471</v>
      </c>
      <c r="F31" s="35">
        <f t="shared" si="1"/>
        <v>-21239506.689999819</v>
      </c>
      <c r="G31" s="56"/>
      <c r="H31" s="17"/>
    </row>
    <row r="32" spans="1:8" ht="15.75" thickBot="1">
      <c r="A32" s="14"/>
      <c r="B32" s="30" t="s">
        <v>64</v>
      </c>
      <c r="C32" s="28">
        <v>506650966.88999999</v>
      </c>
      <c r="D32" s="28">
        <v>498786362.04000002</v>
      </c>
      <c r="E32" s="31">
        <f t="shared" si="0"/>
        <v>98.447727259206545</v>
      </c>
      <c r="F32" s="35">
        <f t="shared" si="1"/>
        <v>-7864604.8499999642</v>
      </c>
      <c r="G32" s="56"/>
      <c r="H32" s="17"/>
    </row>
    <row r="33" spans="1:8" ht="15.75" thickBot="1">
      <c r="A33" s="14"/>
      <c r="B33" s="20" t="s">
        <v>72</v>
      </c>
      <c r="C33" s="48">
        <v>0</v>
      </c>
      <c r="D33" s="48">
        <v>213121.87</v>
      </c>
      <c r="E33" s="31">
        <v>0</v>
      </c>
      <c r="F33" s="35">
        <f t="shared" si="1"/>
        <v>213121.87</v>
      </c>
      <c r="G33" s="56"/>
      <c r="H33" s="17"/>
    </row>
    <row r="34" spans="1:8" ht="15.75" thickBot="1">
      <c r="A34" s="14"/>
      <c r="B34" s="20" t="s">
        <v>66</v>
      </c>
      <c r="C34" s="21">
        <v>0</v>
      </c>
      <c r="D34" s="21">
        <v>1674208.98</v>
      </c>
      <c r="E34" s="37"/>
      <c r="F34" s="52">
        <f t="shared" si="1"/>
        <v>1674208.98</v>
      </c>
      <c r="G34" s="56"/>
      <c r="H34" s="17"/>
    </row>
    <row r="35" spans="1:8" ht="15.75" thickBot="1">
      <c r="A35" s="14"/>
      <c r="B35" s="20" t="s">
        <v>28</v>
      </c>
      <c r="C35" s="21">
        <v>16935907.550000001</v>
      </c>
      <c r="D35" s="21">
        <v>24485491.210000001</v>
      </c>
      <c r="E35" s="31">
        <f t="shared" si="0"/>
        <v>144.57737878948211</v>
      </c>
      <c r="F35" s="35">
        <f t="shared" si="1"/>
        <v>7549583.6600000001</v>
      </c>
      <c r="G35" s="56" t="s">
        <v>16</v>
      </c>
      <c r="H35" s="17"/>
    </row>
    <row r="36" spans="1:8" ht="15.75" thickBot="1">
      <c r="A36" s="14"/>
      <c r="B36" s="20" t="s">
        <v>29</v>
      </c>
      <c r="C36" s="21"/>
      <c r="D36" s="21">
        <v>-8823165.0199999996</v>
      </c>
      <c r="E36" s="31"/>
      <c r="F36" s="35">
        <f t="shared" si="1"/>
        <v>-8823165.0199999996</v>
      </c>
      <c r="G36" s="56" t="s">
        <v>16</v>
      </c>
      <c r="H36" s="17"/>
    </row>
    <row r="37" spans="1:8" ht="30.2" customHeight="1" thickBot="1">
      <c r="A37" s="14" t="s">
        <v>11</v>
      </c>
      <c r="B37" s="15" t="s">
        <v>30</v>
      </c>
      <c r="C37" s="33">
        <v>4414918087.4899998</v>
      </c>
      <c r="D37" s="33">
        <v>4312364163.0200005</v>
      </c>
      <c r="E37" s="31">
        <f t="shared" si="0"/>
        <v>97.677104706413616</v>
      </c>
      <c r="F37" s="35">
        <f t="shared" si="1"/>
        <v>-102553924.46999931</v>
      </c>
      <c r="G37" s="59" t="s">
        <v>13</v>
      </c>
      <c r="H37" s="17"/>
    </row>
    <row r="38" spans="1:8" ht="15" customHeight="1" thickBot="1">
      <c r="A38" s="14"/>
      <c r="B38" s="18" t="s">
        <v>14</v>
      </c>
      <c r="C38" s="32"/>
      <c r="D38" s="32"/>
      <c r="E38" s="31"/>
      <c r="F38" s="35"/>
      <c r="G38" s="49"/>
      <c r="H38" s="17"/>
    </row>
    <row r="39" spans="1:8" ht="34.5" customHeight="1" thickBot="1">
      <c r="A39" s="14"/>
      <c r="B39" s="29" t="s">
        <v>46</v>
      </c>
      <c r="C39" s="34">
        <v>6090461.9199999999</v>
      </c>
      <c r="D39" s="34">
        <v>5982827.6399999997</v>
      </c>
      <c r="E39" s="31">
        <f t="shared" si="0"/>
        <v>98.232740284500451</v>
      </c>
      <c r="F39" s="35">
        <f t="shared" si="1"/>
        <v>-107634.28000000026</v>
      </c>
      <c r="G39" s="49"/>
      <c r="H39" s="17"/>
    </row>
    <row r="40" spans="1:8" ht="15" customHeight="1" thickBot="1">
      <c r="A40" s="14"/>
      <c r="B40" s="29" t="s">
        <v>47</v>
      </c>
      <c r="C40" s="34">
        <v>11188155.66</v>
      </c>
      <c r="D40" s="34">
        <v>10806520.6</v>
      </c>
      <c r="E40" s="31">
        <f t="shared" si="0"/>
        <v>96.588936804263227</v>
      </c>
      <c r="F40" s="35">
        <f t="shared" si="1"/>
        <v>-381635.06000000052</v>
      </c>
      <c r="G40" s="49"/>
      <c r="H40" s="17"/>
    </row>
    <row r="41" spans="1:8" ht="15.75" thickBot="1">
      <c r="A41" s="14"/>
      <c r="B41" s="20" t="s">
        <v>31</v>
      </c>
      <c r="C41" s="34">
        <v>104844603.64</v>
      </c>
      <c r="D41" s="34">
        <v>101638501.51000001</v>
      </c>
      <c r="E41" s="31">
        <f t="shared" si="0"/>
        <v>96.942043730730632</v>
      </c>
      <c r="F41" s="35">
        <f t="shared" si="1"/>
        <v>-3206102.1299999952</v>
      </c>
      <c r="G41" s="50"/>
      <c r="H41" s="17"/>
    </row>
    <row r="42" spans="1:8" ht="79.5" thickBot="1">
      <c r="A42" s="14"/>
      <c r="B42" s="20" t="s">
        <v>32</v>
      </c>
      <c r="C42" s="34">
        <v>23800</v>
      </c>
      <c r="D42" s="34">
        <v>13046.11</v>
      </c>
      <c r="E42" s="37">
        <f t="shared" si="0"/>
        <v>54.815588235294122</v>
      </c>
      <c r="F42" s="52">
        <f t="shared" si="1"/>
        <v>-10753.89</v>
      </c>
      <c r="G42" s="57" t="s">
        <v>68</v>
      </c>
      <c r="H42" s="17"/>
    </row>
    <row r="43" spans="1:8" ht="15.75" thickBot="1">
      <c r="A43" s="14"/>
      <c r="B43" s="29" t="s">
        <v>48</v>
      </c>
      <c r="C43" s="34">
        <v>17345755.940000001</v>
      </c>
      <c r="D43" s="34">
        <v>17090499.219999999</v>
      </c>
      <c r="E43" s="31">
        <f t="shared" si="0"/>
        <v>98.528419742080132</v>
      </c>
      <c r="F43" s="35">
        <f t="shared" si="1"/>
        <v>-255256.72000000253</v>
      </c>
      <c r="G43" s="50"/>
      <c r="H43" s="17"/>
    </row>
    <row r="44" spans="1:8" ht="34.5" thickBot="1">
      <c r="A44" s="14"/>
      <c r="B44" s="20" t="s">
        <v>33</v>
      </c>
      <c r="C44" s="34">
        <v>290405.5</v>
      </c>
      <c r="D44" s="34">
        <v>0</v>
      </c>
      <c r="E44" s="31">
        <f t="shared" si="0"/>
        <v>0</v>
      </c>
      <c r="F44" s="35">
        <f t="shared" si="1"/>
        <v>-290405.5</v>
      </c>
      <c r="G44" s="57" t="s">
        <v>69</v>
      </c>
      <c r="H44" s="17"/>
    </row>
    <row r="45" spans="1:8" ht="52.5" customHeight="1" thickBot="1">
      <c r="A45" s="14"/>
      <c r="B45" s="20" t="s">
        <v>34</v>
      </c>
      <c r="C45" s="34">
        <v>152435763.53</v>
      </c>
      <c r="D45" s="34">
        <v>146976285.81999999</v>
      </c>
      <c r="E45" s="37">
        <f t="shared" si="0"/>
        <v>96.418506009631017</v>
      </c>
      <c r="F45" s="52">
        <f t="shared" si="1"/>
        <v>-5459477.7100000083</v>
      </c>
      <c r="G45" s="57"/>
      <c r="H45" s="17"/>
    </row>
    <row r="46" spans="1:8" ht="46.5" thickBot="1">
      <c r="A46" s="14"/>
      <c r="B46" s="29" t="s">
        <v>49</v>
      </c>
      <c r="C46" s="34">
        <v>8250654</v>
      </c>
      <c r="D46" s="34">
        <v>7741974.7400000002</v>
      </c>
      <c r="E46" s="31">
        <f t="shared" si="0"/>
        <v>93.834679529646976</v>
      </c>
      <c r="F46" s="35">
        <f t="shared" si="1"/>
        <v>-508679.25999999978</v>
      </c>
      <c r="G46" s="50" t="s">
        <v>74</v>
      </c>
      <c r="H46" s="17"/>
    </row>
    <row r="47" spans="1:8" ht="15.75" thickBot="1">
      <c r="A47" s="14"/>
      <c r="B47" s="29" t="s">
        <v>50</v>
      </c>
      <c r="C47" s="34">
        <v>8605144</v>
      </c>
      <c r="D47" s="34">
        <v>8470220.2599999998</v>
      </c>
      <c r="E47" s="31">
        <f t="shared" si="0"/>
        <v>98.432057150932039</v>
      </c>
      <c r="F47" s="35">
        <f t="shared" si="1"/>
        <v>-134923.74000000022</v>
      </c>
      <c r="G47" s="57"/>
      <c r="H47" s="17"/>
    </row>
    <row r="48" spans="1:8" ht="45.75" thickBot="1">
      <c r="A48" s="14"/>
      <c r="B48" s="20" t="s">
        <v>35</v>
      </c>
      <c r="C48" s="34">
        <v>594529925.83000004</v>
      </c>
      <c r="D48" s="34">
        <v>554564419.84000003</v>
      </c>
      <c r="E48" s="31">
        <f t="shared" si="0"/>
        <v>93.277797423871363</v>
      </c>
      <c r="F48" s="35">
        <f t="shared" si="1"/>
        <v>-39965505.99000001</v>
      </c>
      <c r="G48" s="57" t="s">
        <v>75</v>
      </c>
      <c r="H48" s="17"/>
    </row>
    <row r="49" spans="1:8" ht="24" thickBot="1">
      <c r="A49" s="14"/>
      <c r="B49" s="20" t="s">
        <v>36</v>
      </c>
      <c r="C49" s="34">
        <v>250000</v>
      </c>
      <c r="D49" s="34">
        <v>215942.43</v>
      </c>
      <c r="E49" s="37">
        <f t="shared" si="0"/>
        <v>86.376971999999995</v>
      </c>
      <c r="F49" s="52">
        <f t="shared" si="1"/>
        <v>-34057.570000000007</v>
      </c>
      <c r="G49" s="60" t="s">
        <v>76</v>
      </c>
      <c r="H49" s="17"/>
    </row>
    <row r="50" spans="1:8" ht="49.5" customHeight="1" thickBot="1">
      <c r="A50" s="14"/>
      <c r="B50" s="20" t="s">
        <v>37</v>
      </c>
      <c r="C50" s="34">
        <v>595000</v>
      </c>
      <c r="D50" s="34">
        <v>590298.26</v>
      </c>
      <c r="E50" s="37">
        <f t="shared" si="0"/>
        <v>99.209791596638652</v>
      </c>
      <c r="F50" s="52">
        <f t="shared" si="1"/>
        <v>-4701.7399999999907</v>
      </c>
      <c r="G50" s="61"/>
      <c r="H50" s="17"/>
    </row>
    <row r="51" spans="1:8" ht="102.75" customHeight="1" thickBot="1">
      <c r="A51" s="14"/>
      <c r="B51" s="20" t="s">
        <v>38</v>
      </c>
      <c r="C51" s="34">
        <v>9272095.0099999998</v>
      </c>
      <c r="D51" s="34">
        <v>8846590.0600000005</v>
      </c>
      <c r="E51" s="37">
        <f t="shared" si="0"/>
        <v>95.410908219328107</v>
      </c>
      <c r="F51" s="52">
        <f t="shared" si="1"/>
        <v>-425504.94999999925</v>
      </c>
      <c r="G51" s="57"/>
      <c r="H51" s="17"/>
    </row>
    <row r="52" spans="1:8" ht="55.5" customHeight="1" thickBot="1">
      <c r="A52" s="14"/>
      <c r="B52" s="20" t="s">
        <v>39</v>
      </c>
      <c r="C52" s="34">
        <v>254618495.43000001</v>
      </c>
      <c r="D52" s="34">
        <v>239755403.27000001</v>
      </c>
      <c r="E52" s="31">
        <f t="shared" si="0"/>
        <v>94.16260309962982</v>
      </c>
      <c r="F52" s="35">
        <f t="shared" si="1"/>
        <v>-14863092.159999996</v>
      </c>
      <c r="G52" s="57" t="s">
        <v>77</v>
      </c>
      <c r="H52" s="17"/>
    </row>
    <row r="53" spans="1:8" ht="86.25" customHeight="1" thickBot="1">
      <c r="A53" s="14"/>
      <c r="B53" s="20" t="s">
        <v>40</v>
      </c>
      <c r="C53" s="34">
        <v>307547848.80000001</v>
      </c>
      <c r="D53" s="34">
        <v>295921024.39999998</v>
      </c>
      <c r="E53" s="31">
        <f t="shared" si="0"/>
        <v>96.219507161124369</v>
      </c>
      <c r="F53" s="35">
        <f t="shared" si="1"/>
        <v>-11626824.400000036</v>
      </c>
      <c r="G53" s="57"/>
      <c r="H53" s="17"/>
    </row>
    <row r="54" spans="1:8" ht="15.75" thickBot="1">
      <c r="A54" s="14"/>
      <c r="B54" s="29" t="s">
        <v>51</v>
      </c>
      <c r="C54" s="34">
        <v>879131210.48000002</v>
      </c>
      <c r="D54" s="34">
        <v>871855234.39999998</v>
      </c>
      <c r="E54" s="31">
        <f t="shared" si="0"/>
        <v>99.172367447172377</v>
      </c>
      <c r="F54" s="35">
        <f t="shared" si="1"/>
        <v>-7275976.0800000429</v>
      </c>
      <c r="G54" s="62"/>
      <c r="H54" s="17"/>
    </row>
    <row r="55" spans="1:8" ht="15.75" thickBot="1">
      <c r="A55" s="14"/>
      <c r="B55" s="29" t="s">
        <v>52</v>
      </c>
      <c r="C55" s="34">
        <v>1264771217.99</v>
      </c>
      <c r="D55" s="34">
        <v>1253119661.1300001</v>
      </c>
      <c r="E55" s="31">
        <f t="shared" si="0"/>
        <v>99.078761700593034</v>
      </c>
      <c r="F55" s="35">
        <f t="shared" si="1"/>
        <v>-11651556.859999895</v>
      </c>
      <c r="G55" s="62"/>
      <c r="H55" s="17"/>
    </row>
    <row r="56" spans="1:8" ht="15.75" thickBot="1">
      <c r="A56" s="14"/>
      <c r="B56" s="29" t="s">
        <v>53</v>
      </c>
      <c r="C56" s="34">
        <v>182336150.71000001</v>
      </c>
      <c r="D56" s="34">
        <v>182295445.53</v>
      </c>
      <c r="E56" s="31">
        <f t="shared" si="0"/>
        <v>99.977675748971606</v>
      </c>
      <c r="F56" s="35">
        <f t="shared" si="1"/>
        <v>-40705.180000007153</v>
      </c>
      <c r="G56" s="62"/>
      <c r="H56" s="17"/>
    </row>
    <row r="57" spans="1:8" ht="24" thickBot="1">
      <c r="A57" s="14"/>
      <c r="B57" s="20" t="s">
        <v>41</v>
      </c>
      <c r="C57" s="34">
        <v>78600</v>
      </c>
      <c r="D57" s="34">
        <v>51050</v>
      </c>
      <c r="E57" s="31">
        <f t="shared" si="0"/>
        <v>64.949109414758269</v>
      </c>
      <c r="F57" s="35">
        <f t="shared" si="1"/>
        <v>-27550</v>
      </c>
      <c r="G57" s="50" t="s">
        <v>78</v>
      </c>
      <c r="H57" s="17"/>
    </row>
    <row r="58" spans="1:8" ht="15.75" thickBot="1">
      <c r="A58" s="14"/>
      <c r="B58" s="20" t="s">
        <v>42</v>
      </c>
      <c r="C58" s="34">
        <v>25867151.449999999</v>
      </c>
      <c r="D58" s="34">
        <v>25864346.690000001</v>
      </c>
      <c r="E58" s="31">
        <f t="shared" si="0"/>
        <v>99.98915705888443</v>
      </c>
      <c r="F58" s="35">
        <f t="shared" si="1"/>
        <v>-2804.7599999979138</v>
      </c>
      <c r="G58" s="63"/>
      <c r="H58" s="17"/>
    </row>
    <row r="59" spans="1:8" ht="15.75" thickBot="1">
      <c r="A59" s="14"/>
      <c r="B59" s="29" t="s">
        <v>54</v>
      </c>
      <c r="C59" s="34">
        <v>62084517.829999998</v>
      </c>
      <c r="D59" s="34">
        <v>61838131.229999997</v>
      </c>
      <c r="E59" s="31">
        <f t="shared" si="0"/>
        <v>99.603143249538221</v>
      </c>
      <c r="F59" s="35">
        <f t="shared" si="1"/>
        <v>-246386.60000000149</v>
      </c>
      <c r="G59" s="62"/>
      <c r="H59" s="17"/>
    </row>
    <row r="60" spans="1:8" ht="90.75" customHeight="1" thickBot="1">
      <c r="A60" s="14"/>
      <c r="B60" s="29" t="s">
        <v>55</v>
      </c>
      <c r="C60" s="34">
        <v>323869881.16000003</v>
      </c>
      <c r="D60" s="34">
        <v>323859881.16000003</v>
      </c>
      <c r="E60" s="31">
        <f t="shared" si="0"/>
        <v>99.996912340238566</v>
      </c>
      <c r="F60" s="35">
        <f t="shared" si="1"/>
        <v>-10000</v>
      </c>
      <c r="G60" s="62"/>
      <c r="H60" s="17"/>
    </row>
    <row r="61" spans="1:8" ht="15.75" thickBot="1">
      <c r="A61" s="14"/>
      <c r="B61" s="29" t="s">
        <v>56</v>
      </c>
      <c r="C61" s="34">
        <v>60984904.030000001</v>
      </c>
      <c r="D61" s="34">
        <v>60597927.469999999</v>
      </c>
      <c r="E61" s="31">
        <f t="shared" si="0"/>
        <v>99.365455162789729</v>
      </c>
      <c r="F61" s="35">
        <f t="shared" si="1"/>
        <v>-386976.56000000238</v>
      </c>
      <c r="G61" s="62"/>
      <c r="H61" s="17"/>
    </row>
    <row r="62" spans="1:8" ht="15.75" thickBot="1">
      <c r="A62" s="14"/>
      <c r="B62" s="20" t="s">
        <v>43</v>
      </c>
      <c r="C62" s="34">
        <v>4163389</v>
      </c>
      <c r="D62" s="34">
        <v>4151260.17</v>
      </c>
      <c r="E62" s="31">
        <f t="shared" si="0"/>
        <v>99.708678915181835</v>
      </c>
      <c r="F62" s="35">
        <f t="shared" si="1"/>
        <v>-12128.830000000075</v>
      </c>
      <c r="G62" s="63"/>
      <c r="H62" s="17"/>
    </row>
    <row r="63" spans="1:8" ht="68.25" thickBot="1">
      <c r="A63" s="14"/>
      <c r="B63" s="29" t="s">
        <v>57</v>
      </c>
      <c r="C63" s="34">
        <v>20780548.469999999</v>
      </c>
      <c r="D63" s="34">
        <v>17019623.09</v>
      </c>
      <c r="E63" s="31">
        <f t="shared" si="0"/>
        <v>81.901703001585886</v>
      </c>
      <c r="F63" s="35">
        <f t="shared" si="1"/>
        <v>-3760925.379999999</v>
      </c>
      <c r="G63" s="57" t="s">
        <v>70</v>
      </c>
      <c r="H63" s="17"/>
    </row>
    <row r="64" spans="1:8" ht="15.75" thickBot="1">
      <c r="A64" s="14"/>
      <c r="B64" s="29" t="s">
        <v>58</v>
      </c>
      <c r="C64" s="34">
        <v>24416981.149999999</v>
      </c>
      <c r="D64" s="34">
        <v>23480128.57</v>
      </c>
      <c r="E64" s="31">
        <f t="shared" si="0"/>
        <v>96.163110524414691</v>
      </c>
      <c r="F64" s="35">
        <f t="shared" si="1"/>
        <v>-936852.57999999821</v>
      </c>
      <c r="G64" s="64"/>
      <c r="H64" s="17"/>
    </row>
    <row r="65" spans="1:8" ht="15.75" thickBot="1">
      <c r="A65" s="14"/>
      <c r="B65" s="29" t="s">
        <v>59</v>
      </c>
      <c r="C65" s="34">
        <v>87892721.719999999</v>
      </c>
      <c r="D65" s="34">
        <v>86965252.180000007</v>
      </c>
      <c r="E65" s="31">
        <f t="shared" si="0"/>
        <v>98.944770941381663</v>
      </c>
      <c r="F65" s="35">
        <f t="shared" si="1"/>
        <v>-927469.53999999166</v>
      </c>
      <c r="G65" s="64"/>
      <c r="H65" s="17"/>
    </row>
    <row r="66" spans="1:8" ht="15.75" thickBot="1">
      <c r="A66" s="14"/>
      <c r="B66" s="20" t="s">
        <v>44</v>
      </c>
      <c r="C66" s="34">
        <v>2491352.75</v>
      </c>
      <c r="D66" s="34">
        <v>2491315.75</v>
      </c>
      <c r="E66" s="31">
        <f t="shared" si="0"/>
        <v>99.998514863059839</v>
      </c>
      <c r="F66" s="35">
        <f t="shared" si="1"/>
        <v>-37</v>
      </c>
      <c r="G66" s="36"/>
      <c r="H66" s="17"/>
    </row>
    <row r="67" spans="1:8">
      <c r="A67" s="14"/>
      <c r="B67" s="29" t="s">
        <v>60</v>
      </c>
      <c r="C67" s="34">
        <v>161351.49</v>
      </c>
      <c r="D67" s="34">
        <v>161351.49</v>
      </c>
      <c r="E67" s="31">
        <f t="shared" si="0"/>
        <v>100</v>
      </c>
      <c r="F67" s="35">
        <f t="shared" si="1"/>
        <v>0</v>
      </c>
      <c r="G67" s="36"/>
      <c r="H67" s="17"/>
    </row>
    <row r="68" spans="1:8" ht="39.75" customHeight="1" thickBot="1">
      <c r="A68" s="9"/>
      <c r="B68" s="15" t="s">
        <v>45</v>
      </c>
      <c r="C68" s="22">
        <f>C14-C37</f>
        <v>-75413312.399999619</v>
      </c>
      <c r="D68" s="22">
        <f>D14-D37</f>
        <v>-5121130.4400005341</v>
      </c>
      <c r="E68" s="23" t="s">
        <v>13</v>
      </c>
      <c r="F68" s="53" t="s">
        <v>13</v>
      </c>
      <c r="G68" s="55" t="s">
        <v>13</v>
      </c>
      <c r="H68" s="10"/>
    </row>
  </sheetData>
  <mergeCells count="11">
    <mergeCell ref="G9:G12"/>
    <mergeCell ref="B3:G4"/>
    <mergeCell ref="E9:F9"/>
    <mergeCell ref="E10:E12"/>
    <mergeCell ref="F10:F12"/>
    <mergeCell ref="B9:B12"/>
    <mergeCell ref="C9:C12"/>
    <mergeCell ref="D9:D12"/>
    <mergeCell ref="C5:F5"/>
    <mergeCell ref="C6:F6"/>
    <mergeCell ref="C7:G7"/>
  </mergeCells>
  <pageMargins left="0.74803149606299213" right="0.74803149606299213" top="0.98425196850393704" bottom="0.98425196850393704" header="0.51181102362204722" footer="0.51181102362204722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47E05F3-AAD0-43E2-85FC-837ED41463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Форма0503364 с.1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Zvorigina</dc:creator>
  <cp:lastModifiedBy>Zvorigina</cp:lastModifiedBy>
  <cp:lastPrinted>2023-11-17T05:08:03Z</cp:lastPrinted>
  <dcterms:created xsi:type="dcterms:W3CDTF">2021-05-07T05:13:52Z</dcterms:created>
  <dcterms:modified xsi:type="dcterms:W3CDTF">2026-03-19T09:43:15Z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sv_0503364G_20181231_2.xlsx</vt:lpwstr>
  </property>
  <property fmtid="{D5CDD505-2E9C-101B-9397-08002B2CF9AE}" pid="3" name="Название отчета">
    <vt:lpwstr>sv_0503364G_20181231_2.xlsx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SMARTSVODBD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kr13027_2</vt:lpwstr>
  </property>
  <property fmtid="{D5CDD505-2E9C-101B-9397-08002B2CF9AE}" pid="10" name="Шаблон">
    <vt:lpwstr>sv_0503364G_20181231.xlt</vt:lpwstr>
  </property>
  <property fmtid="{D5CDD505-2E9C-101B-9397-08002B2CF9AE}" pid="11" name="Локальная база">
    <vt:lpwstr>не используется</vt:lpwstr>
  </property>
</Properties>
</file>