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20" windowWidth="19440" windowHeight="9732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24" i="1" l="1"/>
  <c r="J23" i="1"/>
  <c r="J22" i="1"/>
  <c r="J21" i="1"/>
  <c r="J20" i="1"/>
  <c r="J18" i="1"/>
  <c r="J17" i="1"/>
  <c r="J9" i="1"/>
  <c r="J10" i="1"/>
  <c r="J11" i="1"/>
  <c r="J12" i="1"/>
  <c r="J13" i="1"/>
  <c r="J15" i="1"/>
  <c r="J8" i="1"/>
  <c r="K8" i="1" l="1"/>
  <c r="I13" i="1"/>
  <c r="K13" i="1"/>
  <c r="I18" i="1" l="1"/>
  <c r="K18" i="1"/>
  <c r="I19" i="1"/>
  <c r="K19" i="1"/>
  <c r="I20" i="1"/>
  <c r="K20" i="1"/>
  <c r="I21" i="1"/>
  <c r="K21" i="1"/>
  <c r="I22" i="1"/>
  <c r="K22" i="1"/>
  <c r="I23" i="1"/>
  <c r="K23" i="1"/>
  <c r="K17" i="1"/>
  <c r="I17" i="1"/>
  <c r="K24" i="1"/>
  <c r="K9" i="1"/>
  <c r="K10" i="1"/>
  <c r="K12" i="1"/>
  <c r="K15" i="1"/>
  <c r="I12" i="1"/>
  <c r="I14" i="1"/>
  <c r="I15" i="1"/>
  <c r="I8" i="1"/>
  <c r="I24" i="1"/>
  <c r="I9" i="1"/>
  <c r="I10" i="1"/>
  <c r="I11" i="1"/>
  <c r="K11" i="1"/>
</calcChain>
</file>

<file path=xl/sharedStrings.xml><?xml version="1.0" encoding="utf-8"?>
<sst xmlns="http://schemas.openxmlformats.org/spreadsheetml/2006/main" count="51" uniqueCount="37">
  <si>
    <t>Форма 5. Отчет о достигнутых значениях целевых показателей (индикаторов) муниципальной программы (годовой)</t>
  </si>
  <si>
    <t>Коды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</si>
  <si>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</si>
  <si>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</si>
  <si>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</si>
  <si>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</si>
  <si>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</si>
  <si>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</si>
  <si>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</si>
  <si>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</si>
  <si>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</si>
  <si>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</si>
  <si>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</si>
  <si>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МП</t>
  </si>
  <si>
    <t>Пп</t>
  </si>
  <si>
    <t>Организация бюджетного процесса в городе Сарапуле</t>
  </si>
  <si>
    <t xml:space="preserve">Исполнение плана по налоговым и неналоговым доходам бюджета города Сарапула за отчетный финансовый год </t>
  </si>
  <si>
    <t>%</t>
  </si>
  <si>
    <t>Доля налоговых и неналоговых доходов бюджета города Сарапула (за исключением поступлений налоговых доходов по дополнительным нормативам отчислений) в общем объеме собственных доходов бюджета города Сарапула (без учета субвенций)</t>
  </si>
  <si>
    <t xml:space="preserve">Исполнение расходных обязательств муниципального образования «Город Сарапул» в соответствии с решением о бюджете города Сарапула на очередной финансовый год и плановый период </t>
  </si>
  <si>
    <t xml:space="preserve">Удельный вес проведенных контрольных мероприятий (ревизий и проверок) использования средств бюджета города Сарапула к числу запланированных мероприятий </t>
  </si>
  <si>
    <t xml:space="preserve">Удельный вес главных распорядителей средств бюджета города Сарапула, осуществляющих финансовый контроль в общем количестве главных распорядителей средств бюджета города Сарапула, на которых в соответствии с законодательством возложены функции по финансовому контролю </t>
  </si>
  <si>
    <t xml:space="preserve">Отношение объема муниципального долга к годовому объему доходов бюджета города Сарапула без учета безвозмездных поступлений (в соответствии со статьей 107 БК РФ) </t>
  </si>
  <si>
    <t>Отношение расходов на обслуживание муниципального долга к объему расходов бюджета города Сарапула (за исключением объема расходов, которые осуществляются за счет субвенций, предоставляемых из бюджетов бюджетной системы Российской Федерации)</t>
  </si>
  <si>
    <t xml:space="preserve">Отношение объема просроченной задолженности по долговым обязательствам муниципального образования к общему объему муниципального долга </t>
  </si>
  <si>
    <t>Отношение объема заимствований муниципального образования в отчетном финансовом году к сумме, направляемой в отчетном финансовом году на финансирование дефицита бюджета и (или) погашение долговых обязательств бюджета города Сарапула</t>
  </si>
  <si>
    <t>Повышение эффективности расходов бюджета города Сарапула</t>
  </si>
  <si>
    <t>Отношение дефицита бюджета города Сарапула к доходам бюджета города Сарапула, рассчитанное в соответствии с требованиями Бюджетного кодекса Российской Федерации)</t>
  </si>
  <si>
    <t>Доля просроченной кредиторской задолженности бюджета города Сарапула к расходам бюджета города Сарапула</t>
  </si>
  <si>
    <t>Доля просроченной кредиторской задолженности по оплате труда (включая начисления на оплату труда) муниципальных учреждений города Сарапула в объеме расходов бюджета города Сарапула на оплату труда (включая начисления на оплату труда)</t>
  </si>
  <si>
    <t xml:space="preserve">Доля расходов бюджета города Сарапула, формируемых в рамках муниципальных программ в общем объеме расходов бюджета города Сарапула (за исключением расходов, осуществляемых за счет субвенций из бюджетов других уровней) </t>
  </si>
  <si>
    <t xml:space="preserve">Уровень качества управления муниципальными финансами города Сарапула, определяемая Министерством финансов Удмуртской Республики по результатам мониторинга и оценки качества управления муниципальными финансами муниципальных образований в Удмуртской Республике </t>
  </si>
  <si>
    <t>балл</t>
  </si>
  <si>
    <t>Средний уровень качества финансового менеджмента главных распорядителей средств бюджета города Сарапула</t>
  </si>
  <si>
    <t>Уровень актуализации информации о бюджете города Сарапула на очередной финансовый год и плановый период, размещаемой на официальном сайте МО "Город Сарапул" в информационно-телекоммуникационной сети «Интернет»</t>
  </si>
  <si>
    <t>Н.Н. Галиева</t>
  </si>
  <si>
    <t xml:space="preserve">Начальник УФ г. Сарапула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</si>
</sst>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/>
  </cellStyleXfs>
  <cellXfs count="66">
    <xf numFmtId="0" fontId="0" fillId="0" borderId="0" xfId="0"/>
    <xf numFmtId="0" fontId="0" fillId="0" borderId="0" xfId="0"/>
    <xf numFmtId="0" fontId="4" fillId="0" borderId="0" xfId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3" fillId="2" borderId="20" xfId="0" applyNumberFormat="1" applyFont="1" applyFill="1" applyBorder="1" applyAlignment="1">
      <alignment horizontal="center" vertical="center"/>
    </xf>
    <xf numFmtId="4" fontId="3" fillId="2" borderId="20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/>
    </xf>
    <xf numFmtId="4" fontId="3" fillId="2" borderId="9" xfId="0" applyNumberFormat="1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justify"/>
    </xf>
    <xf numFmtId="4" fontId="3" fillId="2" borderId="0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4" xfId="0" applyFont="1" applyBorder="1" applyAlignment="1">
      <alignment horizontal="center" vertical="center"/>
    </xf>
    <xf numFmtId="0" fontId="7" fillId="0" borderId="20" xfId="2" applyFont="1" applyBorder="1" applyAlignment="1">
      <alignment vertical="center" wrapText="1"/>
    </xf>
    <xf numFmtId="0" fontId="7" fillId="0" borderId="20" xfId="2" applyFont="1" applyBorder="1" applyAlignment="1">
      <alignment horizontal="center" vertical="center" wrapText="1"/>
    </xf>
    <xf numFmtId="4" fontId="8" fillId="2" borderId="20" xfId="0" applyNumberFormat="1" applyFont="1" applyFill="1" applyBorder="1" applyAlignment="1">
      <alignment horizontal="center" vertical="center"/>
    </xf>
    <xf numFmtId="2" fontId="8" fillId="2" borderId="20" xfId="0" applyNumberFormat="1" applyFont="1" applyFill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/>
    </xf>
    <xf numFmtId="4" fontId="9" fillId="2" borderId="20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4" fontId="8" fillId="2" borderId="2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horizontal="center" vertical="center" wrapText="1"/>
    </xf>
    <xf numFmtId="4" fontId="8" fillId="2" borderId="0" xfId="0" applyNumberFormat="1" applyFont="1" applyFill="1" applyBorder="1" applyAlignment="1">
      <alignment horizontal="center" vertical="center"/>
    </xf>
    <xf numFmtId="4" fontId="9" fillId="0" borderId="20" xfId="0" applyNumberFormat="1" applyFont="1" applyFill="1" applyBorder="1" applyAlignment="1">
      <alignment horizontal="center" vertical="center"/>
    </xf>
    <xf numFmtId="4" fontId="8" fillId="0" borderId="20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4" fontId="8" fillId="2" borderId="12" xfId="0" applyNumberFormat="1" applyFont="1" applyFill="1" applyBorder="1" applyAlignment="1">
      <alignment horizontal="center" vertical="center"/>
    </xf>
    <xf numFmtId="4" fontId="8" fillId="2" borderId="18" xfId="0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1" fillId="0" borderId="21" xfId="0" applyFont="1" applyBorder="1" applyAlignment="1">
      <alignment horizontal="center" vertical="center"/>
    </xf>
    <xf numFmtId="0" fontId="0" fillId="0" borderId="24" xfId="0" applyBorder="1"/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11" xfId="0" applyBorder="1"/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36DK7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21" zoomScale="94" zoomScaleNormal="94" workbookViewId="0">
      <selection activeCell="J17" sqref="J17:J24"/>
    </sheetView>
  </sheetViews>
  <sheetFormatPr defaultRowHeight="15.6" x14ac:dyDescent="0.3"/>
  <cols>
    <col min="3" max="3" width="9.109375" style="13"/>
    <col min="4" max="4" width="50.6640625" style="13" customWidth="1"/>
    <col min="5" max="5" width="9.109375" style="13"/>
    <col min="6" max="6" width="20.88671875" style="13" customWidth="1"/>
    <col min="7" max="7" width="20.44140625" style="13" customWidth="1"/>
    <col min="8" max="8" width="18.88671875" style="13" customWidth="1"/>
    <col min="9" max="9" width="16.33203125" style="13" customWidth="1"/>
    <col min="10" max="10" width="12.33203125" style="13" customWidth="1"/>
    <col min="11" max="11" width="12.109375" style="13" customWidth="1"/>
    <col min="12" max="12" width="25.6640625" customWidth="1"/>
  </cols>
  <sheetData>
    <row r="1" spans="1:13" hidden="1" x14ac:dyDescent="0.3"/>
    <row r="2" spans="1:13" ht="24" customHeight="1" thickBot="1" x14ac:dyDescent="0.35">
      <c r="A2" s="2" t="s">
        <v>0</v>
      </c>
      <c r="B2" s="1"/>
      <c r="L2" s="1"/>
      <c r="M2" s="1"/>
    </row>
    <row r="3" spans="1:13" ht="16.8" hidden="1" customHeight="1" thickBot="1" x14ac:dyDescent="0.35">
      <c r="A3" s="3"/>
      <c r="B3" s="1"/>
      <c r="L3" s="1"/>
      <c r="M3" s="1"/>
    </row>
    <row r="4" spans="1:13" ht="16.2" thickBot="1" x14ac:dyDescent="0.35">
      <c r="A4" s="41" t="s">
        <v>1</v>
      </c>
      <c r="B4" s="42"/>
      <c r="C4" s="35" t="s">
        <v>2</v>
      </c>
      <c r="D4" s="35" t="s">
        <v>3</v>
      </c>
      <c r="E4" s="35" t="s">
        <v>4</v>
      </c>
      <c r="F4" s="60" t="s">
        <v>5</v>
      </c>
      <c r="G4" s="61"/>
      <c r="H4" s="62"/>
      <c r="I4" s="37" t="s">
        <v>6</v>
      </c>
      <c r="J4" s="35" t="s">
        <v>7</v>
      </c>
      <c r="K4" s="35" t="s">
        <v>8</v>
      </c>
      <c r="L4" s="63" t="s">
        <v>9</v>
      </c>
      <c r="M4" s="4"/>
    </row>
    <row r="5" spans="1:13" ht="15" thickBot="1" x14ac:dyDescent="0.35">
      <c r="A5" s="43"/>
      <c r="B5" s="44"/>
      <c r="C5" s="45"/>
      <c r="D5" s="45"/>
      <c r="E5" s="45"/>
      <c r="F5" s="35" t="s">
        <v>10</v>
      </c>
      <c r="G5" s="35" t="s">
        <v>11</v>
      </c>
      <c r="H5" s="35" t="s">
        <v>12</v>
      </c>
      <c r="I5" s="38"/>
      <c r="J5" s="45"/>
      <c r="K5" s="45"/>
      <c r="L5" s="64"/>
      <c r="M5" s="4"/>
    </row>
    <row r="6" spans="1:13" ht="53.25" customHeight="1" thickBot="1" x14ac:dyDescent="0.35">
      <c r="A6" s="5" t="s">
        <v>13</v>
      </c>
      <c r="B6" s="6" t="s">
        <v>14</v>
      </c>
      <c r="C6" s="46"/>
      <c r="D6" s="46"/>
      <c r="E6" s="46"/>
      <c r="F6" s="46"/>
      <c r="G6" s="36"/>
      <c r="H6" s="36"/>
      <c r="I6" s="39"/>
      <c r="J6" s="46"/>
      <c r="K6" s="46"/>
      <c r="L6" s="65"/>
      <c r="M6" s="4"/>
    </row>
    <row r="7" spans="1:13" ht="16.2" thickBot="1" x14ac:dyDescent="0.35">
      <c r="A7" s="47">
        <v>10</v>
      </c>
      <c r="B7" s="47">
        <v>1</v>
      </c>
      <c r="C7" s="14"/>
      <c r="D7" s="49" t="s">
        <v>15</v>
      </c>
      <c r="E7" s="50"/>
      <c r="F7" s="50"/>
      <c r="G7" s="51"/>
      <c r="H7" s="51"/>
      <c r="I7" s="50"/>
      <c r="J7" s="50"/>
      <c r="K7" s="50"/>
      <c r="L7" s="52"/>
      <c r="M7" s="4"/>
    </row>
    <row r="8" spans="1:13" s="1" customFormat="1" ht="47.4" thickBot="1" x14ac:dyDescent="0.35">
      <c r="A8" s="48"/>
      <c r="B8" s="48"/>
      <c r="C8" s="14">
        <v>1</v>
      </c>
      <c r="D8" s="15" t="s">
        <v>16</v>
      </c>
      <c r="E8" s="16" t="s">
        <v>17</v>
      </c>
      <c r="F8" s="17">
        <v>101.1</v>
      </c>
      <c r="G8" s="18">
        <v>100</v>
      </c>
      <c r="H8" s="17">
        <v>99.6</v>
      </c>
      <c r="I8" s="19">
        <f t="shared" ref="I8:I10" si="0">H8-G8</f>
        <v>-0.40000000000000568</v>
      </c>
      <c r="J8" s="19">
        <f>H8/G8*100-100</f>
        <v>-0.40000000000000568</v>
      </c>
      <c r="K8" s="30">
        <f>H8/F8*100</f>
        <v>98.516320474777459</v>
      </c>
      <c r="L8" s="8"/>
      <c r="M8" s="4"/>
    </row>
    <row r="9" spans="1:13" s="1" customFormat="1" ht="78.599999999999994" thickBot="1" x14ac:dyDescent="0.35">
      <c r="A9" s="48"/>
      <c r="B9" s="48"/>
      <c r="C9" s="14">
        <v>2</v>
      </c>
      <c r="D9" s="15" t="s">
        <v>19</v>
      </c>
      <c r="E9" s="16" t="s">
        <v>17</v>
      </c>
      <c r="F9" s="27">
        <v>97.4</v>
      </c>
      <c r="G9" s="17">
        <v>92</v>
      </c>
      <c r="H9" s="27">
        <v>97.8</v>
      </c>
      <c r="I9" s="19">
        <f t="shared" si="0"/>
        <v>5.7999999999999972</v>
      </c>
      <c r="J9" s="19">
        <f t="shared" ref="J9:J24" si="1">H9/G9*100-100</f>
        <v>6.3043478260869534</v>
      </c>
      <c r="K9" s="30">
        <f t="shared" ref="K9:K10" si="2">H9/F9*100</f>
        <v>100.41067761806981</v>
      </c>
      <c r="L9" s="8"/>
      <c r="M9" s="4"/>
    </row>
    <row r="10" spans="1:13" s="1" customFormat="1" ht="78.599999999999994" thickBot="1" x14ac:dyDescent="0.35">
      <c r="A10" s="48"/>
      <c r="B10" s="48"/>
      <c r="C10" s="14">
        <v>3</v>
      </c>
      <c r="D10" s="15" t="s">
        <v>20</v>
      </c>
      <c r="E10" s="16" t="s">
        <v>17</v>
      </c>
      <c r="F10" s="28">
        <v>100</v>
      </c>
      <c r="G10" s="17">
        <v>100</v>
      </c>
      <c r="H10" s="28">
        <v>100</v>
      </c>
      <c r="I10" s="19">
        <f t="shared" si="0"/>
        <v>0</v>
      </c>
      <c r="J10" s="19">
        <f t="shared" si="1"/>
        <v>0</v>
      </c>
      <c r="K10" s="30">
        <f t="shared" si="2"/>
        <v>100</v>
      </c>
      <c r="L10" s="7"/>
      <c r="M10" s="4"/>
    </row>
    <row r="11" spans="1:13" ht="125.4" thickBot="1" x14ac:dyDescent="0.35">
      <c r="A11" s="48"/>
      <c r="B11" s="48"/>
      <c r="C11" s="14">
        <v>4</v>
      </c>
      <c r="D11" s="15" t="s">
        <v>21</v>
      </c>
      <c r="E11" s="16" t="s">
        <v>17</v>
      </c>
      <c r="F11" s="19">
        <v>100</v>
      </c>
      <c r="G11" s="19">
        <v>100</v>
      </c>
      <c r="H11" s="19">
        <v>100</v>
      </c>
      <c r="I11" s="19">
        <f>H11-G11</f>
        <v>0</v>
      </c>
      <c r="J11" s="19">
        <f t="shared" si="1"/>
        <v>0</v>
      </c>
      <c r="K11" s="30">
        <f>H11/F11*100</f>
        <v>100</v>
      </c>
      <c r="L11" s="9"/>
      <c r="M11" s="4"/>
    </row>
    <row r="12" spans="1:13" s="1" customFormat="1" ht="78.599999999999994" thickBot="1" x14ac:dyDescent="0.35">
      <c r="A12" s="48"/>
      <c r="B12" s="48"/>
      <c r="C12" s="14">
        <v>5</v>
      </c>
      <c r="D12" s="15" t="s">
        <v>22</v>
      </c>
      <c r="E12" s="16" t="s">
        <v>17</v>
      </c>
      <c r="F12" s="19">
        <v>25.5</v>
      </c>
      <c r="G12" s="19">
        <v>100</v>
      </c>
      <c r="H12" s="19">
        <v>17.100000000000001</v>
      </c>
      <c r="I12" s="19">
        <f t="shared" ref="I12:I15" si="3">H12-G12</f>
        <v>-82.9</v>
      </c>
      <c r="J12" s="19">
        <f t="shared" si="1"/>
        <v>-82.9</v>
      </c>
      <c r="K12" s="30">
        <f t="shared" ref="K12:K15" si="4">H12/F12*100</f>
        <v>67.058823529411768</v>
      </c>
      <c r="L12" s="10"/>
      <c r="M12" s="4"/>
    </row>
    <row r="13" spans="1:13" s="1" customFormat="1" ht="94.2" thickBot="1" x14ac:dyDescent="0.35">
      <c r="A13" s="48"/>
      <c r="B13" s="48"/>
      <c r="C13" s="14">
        <v>6</v>
      </c>
      <c r="D13" s="15" t="s">
        <v>23</v>
      </c>
      <c r="E13" s="16" t="s">
        <v>17</v>
      </c>
      <c r="F13" s="29">
        <v>0.2</v>
      </c>
      <c r="G13" s="19">
        <v>15</v>
      </c>
      <c r="H13" s="29">
        <v>7.0000000000000007E-2</v>
      </c>
      <c r="I13" s="19">
        <f t="shared" si="3"/>
        <v>-14.93</v>
      </c>
      <c r="J13" s="19">
        <f t="shared" si="1"/>
        <v>-99.533333333333331</v>
      </c>
      <c r="K13" s="30">
        <f t="shared" si="4"/>
        <v>35</v>
      </c>
      <c r="L13" s="10"/>
      <c r="M13" s="4"/>
    </row>
    <row r="14" spans="1:13" ht="63" thickBot="1" x14ac:dyDescent="0.35">
      <c r="A14" s="48"/>
      <c r="B14" s="48"/>
      <c r="C14" s="14">
        <v>7</v>
      </c>
      <c r="D14" s="15" t="s">
        <v>24</v>
      </c>
      <c r="E14" s="16" t="s">
        <v>17</v>
      </c>
      <c r="F14" s="19">
        <v>0</v>
      </c>
      <c r="G14" s="19">
        <v>0</v>
      </c>
      <c r="H14" s="19">
        <v>0</v>
      </c>
      <c r="I14" s="19">
        <f t="shared" si="3"/>
        <v>0</v>
      </c>
      <c r="J14" s="19"/>
      <c r="K14" s="30"/>
      <c r="L14" s="9"/>
      <c r="M14" s="4"/>
    </row>
    <row r="15" spans="1:13" s="1" customFormat="1" ht="109.8" thickBot="1" x14ac:dyDescent="0.35">
      <c r="A15" s="48"/>
      <c r="B15" s="48"/>
      <c r="C15" s="14">
        <v>8</v>
      </c>
      <c r="D15" s="15" t="s">
        <v>25</v>
      </c>
      <c r="E15" s="16" t="s">
        <v>17</v>
      </c>
      <c r="F15" s="19">
        <v>100</v>
      </c>
      <c r="G15" s="19">
        <v>100</v>
      </c>
      <c r="H15" s="19">
        <v>100</v>
      </c>
      <c r="I15" s="19">
        <f t="shared" si="3"/>
        <v>0</v>
      </c>
      <c r="J15" s="19">
        <f t="shared" si="1"/>
        <v>0</v>
      </c>
      <c r="K15" s="30">
        <f t="shared" si="4"/>
        <v>100</v>
      </c>
      <c r="L15" s="9"/>
      <c r="M15" s="4"/>
    </row>
    <row r="16" spans="1:13" ht="16.2" thickBot="1" x14ac:dyDescent="0.35">
      <c r="A16" s="53">
        <v>10</v>
      </c>
      <c r="B16" s="55">
        <v>2</v>
      </c>
      <c r="C16" s="14"/>
      <c r="D16" s="57" t="s">
        <v>26</v>
      </c>
      <c r="E16" s="58"/>
      <c r="F16" s="58"/>
      <c r="G16" s="58"/>
      <c r="H16" s="58"/>
      <c r="I16" s="58"/>
      <c r="J16" s="58"/>
      <c r="K16" s="58"/>
      <c r="L16" s="59"/>
      <c r="M16" s="4"/>
    </row>
    <row r="17" spans="1:13" s="1" customFormat="1" ht="84" customHeight="1" thickBot="1" x14ac:dyDescent="0.35">
      <c r="A17" s="54"/>
      <c r="B17" s="56"/>
      <c r="C17" s="21">
        <v>1</v>
      </c>
      <c r="D17" s="15" t="s">
        <v>27</v>
      </c>
      <c r="E17" s="16" t="s">
        <v>17</v>
      </c>
      <c r="F17" s="20">
        <v>3.7</v>
      </c>
      <c r="G17" s="20">
        <v>10</v>
      </c>
      <c r="H17" s="20">
        <v>0</v>
      </c>
      <c r="I17" s="22">
        <f t="shared" ref="I17" si="5">H17-G17</f>
        <v>-10</v>
      </c>
      <c r="J17" s="19">
        <f t="shared" si="1"/>
        <v>-100</v>
      </c>
      <c r="K17" s="31">
        <f t="shared" ref="K17" si="6">H17/F17*100</f>
        <v>0</v>
      </c>
      <c r="L17" s="8"/>
      <c r="M17" s="4"/>
    </row>
    <row r="18" spans="1:13" s="1" customFormat="1" ht="47.4" thickBot="1" x14ac:dyDescent="0.35">
      <c r="A18" s="54"/>
      <c r="B18" s="56"/>
      <c r="C18" s="21">
        <v>2</v>
      </c>
      <c r="D18" s="15" t="s">
        <v>28</v>
      </c>
      <c r="E18" s="16" t="s">
        <v>17</v>
      </c>
      <c r="F18" s="17">
        <v>0</v>
      </c>
      <c r="G18" s="17">
        <v>1</v>
      </c>
      <c r="H18" s="17">
        <v>0</v>
      </c>
      <c r="I18" s="22">
        <f t="shared" ref="I18:I23" si="7">H18-G18</f>
        <v>-1</v>
      </c>
      <c r="J18" s="19">
        <f t="shared" si="1"/>
        <v>-100</v>
      </c>
      <c r="K18" s="31" t="e">
        <f t="shared" ref="K18:K23" si="8">H18/F18*100</f>
        <v>#DIV/0!</v>
      </c>
      <c r="L18" s="7"/>
      <c r="M18" s="4"/>
    </row>
    <row r="19" spans="1:13" s="1" customFormat="1" ht="94.2" thickBot="1" x14ac:dyDescent="0.35">
      <c r="A19" s="54"/>
      <c r="B19" s="56"/>
      <c r="C19" s="21">
        <v>3</v>
      </c>
      <c r="D19" s="15" t="s">
        <v>29</v>
      </c>
      <c r="E19" s="16" t="s">
        <v>17</v>
      </c>
      <c r="F19" s="17">
        <v>0</v>
      </c>
      <c r="G19" s="17">
        <v>0</v>
      </c>
      <c r="H19" s="17">
        <v>0</v>
      </c>
      <c r="I19" s="22">
        <f t="shared" si="7"/>
        <v>0</v>
      </c>
      <c r="J19" s="19">
        <v>0</v>
      </c>
      <c r="K19" s="31" t="e">
        <f t="shared" si="8"/>
        <v>#DIV/0!</v>
      </c>
      <c r="L19" s="8"/>
      <c r="M19" s="4"/>
    </row>
    <row r="20" spans="1:13" s="1" customFormat="1" ht="94.2" thickBot="1" x14ac:dyDescent="0.35">
      <c r="A20" s="54"/>
      <c r="B20" s="56"/>
      <c r="C20" s="21">
        <v>4</v>
      </c>
      <c r="D20" s="15" t="s">
        <v>30</v>
      </c>
      <c r="E20" s="16" t="s">
        <v>17</v>
      </c>
      <c r="F20" s="20">
        <v>96.2</v>
      </c>
      <c r="G20" s="17">
        <v>95.1</v>
      </c>
      <c r="H20" s="20">
        <v>97</v>
      </c>
      <c r="I20" s="22">
        <f t="shared" si="7"/>
        <v>1.9000000000000057</v>
      </c>
      <c r="J20" s="19">
        <f t="shared" si="1"/>
        <v>1.997896950578351</v>
      </c>
      <c r="K20" s="31">
        <f t="shared" si="8"/>
        <v>100.83160083160084</v>
      </c>
      <c r="L20" s="8"/>
      <c r="M20" s="4"/>
    </row>
    <row r="21" spans="1:13" ht="125.4" thickBot="1" x14ac:dyDescent="0.35">
      <c r="A21" s="54"/>
      <c r="B21" s="56"/>
      <c r="C21" s="21">
        <v>5</v>
      </c>
      <c r="D21" s="15" t="s">
        <v>31</v>
      </c>
      <c r="E21" s="16" t="s">
        <v>32</v>
      </c>
      <c r="F21" s="20">
        <v>74.61</v>
      </c>
      <c r="G21" s="17">
        <v>39</v>
      </c>
      <c r="H21" s="20">
        <v>70.099999999999994</v>
      </c>
      <c r="I21" s="22">
        <f t="shared" si="7"/>
        <v>31.099999999999994</v>
      </c>
      <c r="J21" s="19">
        <f t="shared" si="1"/>
        <v>79.743589743589723</v>
      </c>
      <c r="K21" s="31">
        <f t="shared" si="8"/>
        <v>93.955233882857513</v>
      </c>
      <c r="L21" s="8"/>
      <c r="M21" s="4"/>
    </row>
    <row r="22" spans="1:13" ht="47.4" thickBot="1" x14ac:dyDescent="0.35">
      <c r="A22" s="54"/>
      <c r="B22" s="56"/>
      <c r="C22" s="21">
        <v>6</v>
      </c>
      <c r="D22" s="15" t="s">
        <v>33</v>
      </c>
      <c r="E22" s="16" t="s">
        <v>17</v>
      </c>
      <c r="F22" s="20">
        <v>88.3</v>
      </c>
      <c r="G22" s="17">
        <v>76.5</v>
      </c>
      <c r="H22" s="20">
        <v>88.7</v>
      </c>
      <c r="I22" s="22">
        <f t="shared" si="7"/>
        <v>12.200000000000003</v>
      </c>
      <c r="J22" s="19">
        <f t="shared" si="1"/>
        <v>15.947712418300668</v>
      </c>
      <c r="K22" s="31">
        <f t="shared" si="8"/>
        <v>100.45300113250283</v>
      </c>
      <c r="L22" s="11"/>
      <c r="M22" s="4"/>
    </row>
    <row r="23" spans="1:13" ht="94.2" thickBot="1" x14ac:dyDescent="0.35">
      <c r="A23" s="54"/>
      <c r="B23" s="47"/>
      <c r="C23" s="21">
        <v>7</v>
      </c>
      <c r="D23" s="15" t="s">
        <v>34</v>
      </c>
      <c r="E23" s="16" t="s">
        <v>17</v>
      </c>
      <c r="F23" s="17">
        <v>100</v>
      </c>
      <c r="G23" s="17">
        <v>100</v>
      </c>
      <c r="H23" s="17">
        <v>100</v>
      </c>
      <c r="I23" s="22">
        <f t="shared" si="7"/>
        <v>0</v>
      </c>
      <c r="J23" s="19">
        <f t="shared" si="1"/>
        <v>0</v>
      </c>
      <c r="K23" s="31">
        <f t="shared" si="8"/>
        <v>100</v>
      </c>
      <c r="L23" s="7"/>
      <c r="M23" s="4"/>
    </row>
    <row r="24" spans="1:13" ht="94.2" thickBot="1" x14ac:dyDescent="0.35">
      <c r="A24" s="34"/>
      <c r="B24" s="34"/>
      <c r="C24" s="33">
        <v>8</v>
      </c>
      <c r="D24" s="15" t="s">
        <v>18</v>
      </c>
      <c r="E24" s="16" t="s">
        <v>17</v>
      </c>
      <c r="F24" s="20">
        <v>29.5</v>
      </c>
      <c r="G24" s="17">
        <v>31</v>
      </c>
      <c r="H24" s="20">
        <v>35.700000000000003</v>
      </c>
      <c r="I24" s="19">
        <f>H24-G24</f>
        <v>4.7000000000000028</v>
      </c>
      <c r="J24" s="19">
        <f t="shared" si="1"/>
        <v>15.161290322580641</v>
      </c>
      <c r="K24" s="30">
        <f>H24/F24*100</f>
        <v>121.01694915254238</v>
      </c>
      <c r="L24" s="8"/>
    </row>
    <row r="25" spans="1:13" s="1" customFormat="1" x14ac:dyDescent="0.3">
      <c r="C25" s="23"/>
      <c r="D25" s="24"/>
      <c r="E25" s="25"/>
      <c r="F25" s="26"/>
      <c r="G25" s="26"/>
      <c r="H25" s="26"/>
      <c r="I25" s="26"/>
      <c r="J25" s="26"/>
      <c r="K25" s="26"/>
      <c r="L25" s="12"/>
    </row>
    <row r="26" spans="1:13" ht="15.75" customHeight="1" x14ac:dyDescent="0.3">
      <c r="D26" s="40" t="s">
        <v>36</v>
      </c>
      <c r="E26" s="40"/>
      <c r="F26" s="32"/>
    </row>
    <row r="27" spans="1:13" x14ac:dyDescent="0.3">
      <c r="D27" s="40"/>
      <c r="E27" s="40"/>
      <c r="F27" s="32"/>
      <c r="H27" s="13" t="s">
        <v>35</v>
      </c>
    </row>
  </sheetData>
  <mergeCells count="19">
    <mergeCell ref="K4:K6"/>
    <mergeCell ref="L4:L6"/>
    <mergeCell ref="F5:F6"/>
    <mergeCell ref="G5:G6"/>
    <mergeCell ref="H5:H6"/>
    <mergeCell ref="I4:I6"/>
    <mergeCell ref="D26:E27"/>
    <mergeCell ref="A4:B5"/>
    <mergeCell ref="C4:C6"/>
    <mergeCell ref="D4:D6"/>
    <mergeCell ref="E4:E6"/>
    <mergeCell ref="A7:A15"/>
    <mergeCell ref="B7:B15"/>
    <mergeCell ref="D7:L7"/>
    <mergeCell ref="A16:A23"/>
    <mergeCell ref="B16:B23"/>
    <mergeCell ref="D16:L16"/>
    <mergeCell ref="F4:H4"/>
    <mergeCell ref="J4:J6"/>
  </mergeCells>
  <hyperlinks>
    <hyperlink ref="A2" r:id="rId1" display="consultantplus://offline/ref=81C534AC1618B38338B7138DDEB14344F59B417381706259B468524054C32ECBB30FCA5546109B5D4A4FB36DK7O"/>
  </hyperlinks>
  <pageMargins left="0.70866141732283472" right="0.70866141732283472" top="0.19685039370078741" bottom="0.19685039370078741" header="0.15748031496062992" footer="0.15748031496062992"/>
  <pageSetup paperSize="9" scale="61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Сполохова</dc:creator>
  <cp:lastModifiedBy>Simanova</cp:lastModifiedBy>
  <cp:lastPrinted>2025-01-29T07:22:01Z</cp:lastPrinted>
  <dcterms:created xsi:type="dcterms:W3CDTF">2016-02-02T05:29:28Z</dcterms:created>
  <dcterms:modified xsi:type="dcterms:W3CDTF">2025-03-06T07:51:26Z</dcterms:modified>
</cp:coreProperties>
</file>