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6" windowWidth="19440" windowHeight="10236"/>
  </bookViews>
  <sheets>
    <sheet name="Лист1" sheetId="1" r:id="rId1"/>
    <sheet name="Лист2" sheetId="2" r:id="rId2"/>
    <sheet name="Лист3" sheetId="3" r:id="rId3"/>
  </sheets>
  <definedNames>
    <definedName name="_ftn1" localSheetId="0">Лист1!$A$47</definedName>
    <definedName name="_ftnref1" localSheetId="0">Лист1!$M$4</definedName>
    <definedName name="_xlnm.Print_Titles" localSheetId="0">Лист1!$3:$5</definedName>
  </definedNames>
  <calcPr calcId="144525"/>
</workbook>
</file>

<file path=xl/calcChain.xml><?xml version="1.0" encoding="utf-8"?>
<calcChain xmlns="http://schemas.openxmlformats.org/spreadsheetml/2006/main">
  <c r="N22" i="1" l="1"/>
  <c r="N34" i="1" l="1"/>
  <c r="N27" i="1" s="1"/>
  <c r="N35" i="1"/>
  <c r="N28" i="1" s="1"/>
  <c r="N36" i="1"/>
  <c r="N29" i="1" s="1"/>
  <c r="N37" i="1"/>
  <c r="N30" i="1" s="1"/>
  <c r="N38" i="1"/>
  <c r="N31" i="1" s="1"/>
  <c r="N12" i="1" s="1"/>
  <c r="M35" i="1"/>
  <c r="M28" i="1" s="1"/>
  <c r="M36" i="1"/>
  <c r="M29" i="1" s="1"/>
  <c r="M37" i="1"/>
  <c r="M30" i="1" s="1"/>
  <c r="M38" i="1"/>
  <c r="M31" i="1" s="1"/>
  <c r="M12" i="1" s="1"/>
  <c r="M15" i="1"/>
  <c r="L15" i="1"/>
  <c r="L21" i="1"/>
  <c r="N15" i="1"/>
  <c r="L19" i="1"/>
  <c r="M19" i="1"/>
  <c r="N19" i="1"/>
  <c r="L33" i="1"/>
  <c r="L14" i="1" l="1"/>
  <c r="L13" i="1"/>
  <c r="N10" i="1"/>
  <c r="M10" i="1"/>
  <c r="L32" i="1" l="1"/>
  <c r="L26" i="1" s="1"/>
  <c r="M21" i="1"/>
  <c r="N21" i="1"/>
  <c r="N13" i="1" s="1"/>
  <c r="M34" i="1"/>
  <c r="M27" i="1" s="1"/>
  <c r="M33" i="1"/>
  <c r="N33" i="1"/>
  <c r="M32" i="1" l="1"/>
  <c r="L25" i="1"/>
  <c r="L8" i="1"/>
  <c r="L6" i="1" s="1"/>
  <c r="N26" i="1"/>
  <c r="N25" i="1" s="1"/>
  <c r="N32" i="1"/>
  <c r="M13" i="1"/>
  <c r="M14" i="1"/>
  <c r="N14" i="1"/>
  <c r="M26" i="1"/>
  <c r="M25" i="1" s="1"/>
  <c r="M7" i="1"/>
  <c r="N11" i="1"/>
  <c r="M11" i="1"/>
  <c r="N9" i="1"/>
  <c r="M9" i="1"/>
  <c r="M8" i="1" l="1"/>
  <c r="M6" i="1" s="1"/>
  <c r="N8" i="1"/>
  <c r="N7" i="1"/>
  <c r="N6" i="1" s="1"/>
</calcChain>
</file>

<file path=xl/sharedStrings.xml><?xml version="1.0" encoding="utf-8"?>
<sst xmlns="http://schemas.openxmlformats.org/spreadsheetml/2006/main" count="137" uniqueCount="60">
  <si>
    <t>Коды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</si>
  <si>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</si>
  <si>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</si>
  <si>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</si>
  <si>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г. Сарапула, тыс. рублей</t>
  </si>
  <si>
    <t>ГРБС</t>
  </si>
  <si>
    <t>Рз</t>
  </si>
  <si>
    <t>Пр</t>
  </si>
  <si>
    <t>ЦС</t>
  </si>
  <si>
    <t>ВР</t>
  </si>
  <si>
    <t>План на отчетный год (сводная бюджетная роспись, план на 1 января отчетного года)</t>
  </si>
  <si>
    <t>Кассовое исполнение на конец отчетного периода</t>
  </si>
  <si>
    <t>МП</t>
  </si>
  <si>
    <t>Пп</t>
  </si>
  <si>
    <t>ОМ</t>
  </si>
  <si>
    <t>М</t>
  </si>
  <si>
    <t>всего</t>
  </si>
  <si>
    <t>[1] - для годового отчета – 31 декабря</t>
  </si>
  <si>
    <t>Форма 1.Отчет об использовании бюджетных ассигнований бюджета г. Сарапула на реализацию муниципальной программы  (ежеквартальный и годовой)</t>
  </si>
  <si>
    <t>Управление муниципальными финансами муниципального образования "Город Сарапул"</t>
  </si>
  <si>
    <t>Управление финансов г. Сарапула</t>
  </si>
  <si>
    <t>Организация бюджетного процесса в городе Сарапуле</t>
  </si>
  <si>
    <t>Управление муниципальным долгом</t>
  </si>
  <si>
    <t>Обслуживание муниципального долга</t>
  </si>
  <si>
    <t>Обеспечение реализации муниципальной программы</t>
  </si>
  <si>
    <t>Реализация установленных полномочий (функций) Управления финансов г. Сарапула</t>
  </si>
  <si>
    <t>06</t>
  </si>
  <si>
    <t>07</t>
  </si>
  <si>
    <t>08</t>
  </si>
  <si>
    <t>0,0</t>
  </si>
  <si>
    <t>01</t>
  </si>
  <si>
    <t>Уплата налога на имущество организаций</t>
  </si>
  <si>
    <t>800</t>
  </si>
  <si>
    <t>Повышение эффективности расходов бюджета города Сарапула</t>
  </si>
  <si>
    <t>04</t>
  </si>
  <si>
    <t>Повышение эффективности деятельности органов местного самоуправления и муниципальных учреждений города Сарапула</t>
  </si>
  <si>
    <t>100</t>
  </si>
  <si>
    <t>Проведение мониторинга и оценки качества финансового менеджмента главных распорядителей средств бюджета Сарапула, применение результатов оценки</t>
  </si>
  <si>
    <t>200</t>
  </si>
  <si>
    <t>Управление культуры и молодежной политики г. Сарапула</t>
  </si>
  <si>
    <t>1020462700</t>
  </si>
  <si>
    <t>1010660070</t>
  </si>
  <si>
    <t>1010860030</t>
  </si>
  <si>
    <t>1010860200</t>
  </si>
  <si>
    <t>Администрация города Сарапула</t>
  </si>
  <si>
    <t>05</t>
  </si>
  <si>
    <t>Управление образования г. Сарапул</t>
  </si>
  <si>
    <t>100,200,               300</t>
  </si>
  <si>
    <t>Сарапульская городская Дума</t>
  </si>
  <si>
    <t>13</t>
  </si>
  <si>
    <t>100,200,800</t>
  </si>
  <si>
    <t>1010460120</t>
  </si>
  <si>
    <t>Составление бюджетной отчетности</t>
  </si>
  <si>
    <t>Организация и ведение бюджетного учета, составление бюджетной отчетности</t>
  </si>
  <si>
    <t>1010460200</t>
  </si>
  <si>
    <t>Уплата земельного налога</t>
  </si>
  <si>
    <t>1010460240</t>
  </si>
  <si>
    <t>Начальник Управления финансов г. Сарапула                                        Н.Н. Галиева</t>
  </si>
  <si>
    <t>Контрольно-счетный орган</t>
  </si>
  <si>
    <t>Сводная бюджетная роспись на 31.12.2024г.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</si>
</sst>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1" applyAlignment="1">
      <alignment vertical="center"/>
    </xf>
    <xf numFmtId="0" fontId="2" fillId="0" borderId="8" xfId="0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0" fillId="0" borderId="0" xfId="0" applyNumberFormat="1"/>
    <xf numFmtId="49" fontId="3" fillId="0" borderId="8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right" vertical="center"/>
    </xf>
    <xf numFmtId="49" fontId="5" fillId="0" borderId="0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right" vertical="center"/>
    </xf>
    <xf numFmtId="164" fontId="2" fillId="0" borderId="14" xfId="0" applyNumberFormat="1" applyFont="1" applyBorder="1" applyAlignment="1">
      <alignment horizontal="right" vertical="center"/>
    </xf>
    <xf numFmtId="164" fontId="0" fillId="0" borderId="0" xfId="0" applyNumberFormat="1"/>
    <xf numFmtId="164" fontId="2" fillId="2" borderId="14" xfId="0" applyNumberFormat="1" applyFont="1" applyFill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4" fontId="2" fillId="0" borderId="14" xfId="0" applyNumberFormat="1" applyFont="1" applyFill="1" applyBorder="1" applyAlignment="1">
      <alignment horizontal="right" vertical="center"/>
    </xf>
    <xf numFmtId="164" fontId="2" fillId="3" borderId="14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6" fillId="0" borderId="13" xfId="1" applyNumberFormat="1" applyBorder="1" applyAlignment="1">
      <alignment horizontal="center" vertical="center" wrapText="1"/>
    </xf>
    <xf numFmtId="49" fontId="6" fillId="0" borderId="15" xfId="1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tabSelected="1" zoomScale="110" zoomScaleNormal="110" workbookViewId="0">
      <selection activeCell="L39" sqref="L39"/>
    </sheetView>
  </sheetViews>
  <sheetFormatPr defaultRowHeight="14.4" x14ac:dyDescent="0.3"/>
  <cols>
    <col min="1" max="1" width="6.33203125" customWidth="1"/>
    <col min="2" max="2" width="6.109375" customWidth="1"/>
    <col min="3" max="3" width="7" style="16" customWidth="1"/>
    <col min="4" max="4" width="6.6640625" customWidth="1"/>
    <col min="5" max="5" width="31.6640625" customWidth="1"/>
    <col min="6" max="6" width="25.6640625" customWidth="1"/>
    <col min="8" max="9" width="9.109375" style="16"/>
    <col min="10" max="10" width="13.44140625" style="16" customWidth="1"/>
    <col min="11" max="11" width="10.6640625" style="16" customWidth="1"/>
    <col min="12" max="12" width="16.6640625" style="16" customWidth="1"/>
    <col min="13" max="13" width="13" style="16" customWidth="1"/>
    <col min="14" max="14" width="11.88671875" style="16" customWidth="1"/>
  </cols>
  <sheetData>
    <row r="1" spans="1:15" x14ac:dyDescent="0.3">
      <c r="A1" s="13" t="s">
        <v>18</v>
      </c>
    </row>
    <row r="2" spans="1:15" ht="15" thickBot="1" x14ac:dyDescent="0.35"/>
    <row r="3" spans="1:15" ht="39.75" customHeight="1" thickBot="1" x14ac:dyDescent="0.35">
      <c r="A3" s="50" t="s">
        <v>0</v>
      </c>
      <c r="B3" s="51"/>
      <c r="C3" s="51"/>
      <c r="D3" s="52"/>
      <c r="E3" s="56" t="s">
        <v>1</v>
      </c>
      <c r="F3" s="59" t="s">
        <v>2</v>
      </c>
      <c r="G3" s="62" t="s">
        <v>3</v>
      </c>
      <c r="H3" s="63"/>
      <c r="I3" s="63"/>
      <c r="J3" s="63"/>
      <c r="K3" s="64"/>
      <c r="L3" s="62" t="s">
        <v>4</v>
      </c>
      <c r="M3" s="63"/>
      <c r="N3" s="65"/>
      <c r="O3" s="1"/>
    </row>
    <row r="4" spans="1:15" ht="81.75" customHeight="1" thickBot="1" x14ac:dyDescent="0.35">
      <c r="A4" s="53"/>
      <c r="B4" s="54"/>
      <c r="C4" s="54"/>
      <c r="D4" s="55"/>
      <c r="E4" s="57"/>
      <c r="F4" s="60"/>
      <c r="G4" s="59" t="s">
        <v>5</v>
      </c>
      <c r="H4" s="66" t="s">
        <v>6</v>
      </c>
      <c r="I4" s="66" t="s">
        <v>7</v>
      </c>
      <c r="J4" s="66" t="s">
        <v>8</v>
      </c>
      <c r="K4" s="66" t="s">
        <v>9</v>
      </c>
      <c r="L4" s="66" t="s">
        <v>10</v>
      </c>
      <c r="M4" s="68" t="s">
        <v>59</v>
      </c>
      <c r="N4" s="66" t="s">
        <v>11</v>
      </c>
      <c r="O4" s="1"/>
    </row>
    <row r="5" spans="1:15" ht="15" thickBot="1" x14ac:dyDescent="0.35">
      <c r="A5" s="2" t="s">
        <v>12</v>
      </c>
      <c r="B5" s="3" t="s">
        <v>13</v>
      </c>
      <c r="C5" s="17" t="s">
        <v>14</v>
      </c>
      <c r="D5" s="4" t="s">
        <v>15</v>
      </c>
      <c r="E5" s="58"/>
      <c r="F5" s="61"/>
      <c r="G5" s="61"/>
      <c r="H5" s="67"/>
      <c r="I5" s="67"/>
      <c r="J5" s="67"/>
      <c r="K5" s="67"/>
      <c r="L5" s="67"/>
      <c r="M5" s="69"/>
      <c r="N5" s="67"/>
      <c r="O5" s="1"/>
    </row>
    <row r="6" spans="1:15" ht="15" customHeight="1" thickBot="1" x14ac:dyDescent="0.35">
      <c r="A6" s="44">
        <v>10</v>
      </c>
      <c r="B6" s="44"/>
      <c r="C6" s="44"/>
      <c r="D6" s="44"/>
      <c r="E6" s="47" t="s">
        <v>19</v>
      </c>
      <c r="F6" s="5" t="s">
        <v>16</v>
      </c>
      <c r="G6" s="6"/>
      <c r="H6" s="19"/>
      <c r="I6" s="19"/>
      <c r="J6" s="19"/>
      <c r="K6" s="19"/>
      <c r="L6" s="33">
        <f>SUM(L7:L11)</f>
        <v>77690.2</v>
      </c>
      <c r="M6" s="33">
        <f>SUM(M7:M12)</f>
        <v>78648.400000000009</v>
      </c>
      <c r="N6" s="33">
        <f>SUM(N7:N12)</f>
        <v>78348.929999999993</v>
      </c>
      <c r="O6" s="1"/>
    </row>
    <row r="7" spans="1:15" ht="15" thickBot="1" x14ac:dyDescent="0.35">
      <c r="A7" s="45"/>
      <c r="B7" s="45"/>
      <c r="C7" s="45"/>
      <c r="D7" s="45"/>
      <c r="E7" s="48"/>
      <c r="F7" s="7" t="s">
        <v>44</v>
      </c>
      <c r="G7" s="8">
        <v>918</v>
      </c>
      <c r="H7" s="15"/>
      <c r="I7" s="15"/>
      <c r="J7" s="15"/>
      <c r="K7" s="15"/>
      <c r="L7" s="36" t="s">
        <v>29</v>
      </c>
      <c r="M7" s="34">
        <f>M27</f>
        <v>32.799999999999997</v>
      </c>
      <c r="N7" s="34">
        <f>N27</f>
        <v>32.799999999999997</v>
      </c>
      <c r="O7" s="1"/>
    </row>
    <row r="8" spans="1:15" ht="15" thickBot="1" x14ac:dyDescent="0.35">
      <c r="A8" s="45"/>
      <c r="B8" s="45"/>
      <c r="C8" s="45"/>
      <c r="D8" s="45"/>
      <c r="E8" s="48"/>
      <c r="F8" s="7" t="s">
        <v>20</v>
      </c>
      <c r="G8" s="8">
        <v>927</v>
      </c>
      <c r="H8" s="15"/>
      <c r="I8" s="15"/>
      <c r="J8" s="15"/>
      <c r="K8" s="15"/>
      <c r="L8" s="34">
        <f>L14+L26</f>
        <v>77690.2</v>
      </c>
      <c r="M8" s="34">
        <f>M14+M26</f>
        <v>78571.3</v>
      </c>
      <c r="N8" s="34">
        <f>N14+N26</f>
        <v>78275.23</v>
      </c>
      <c r="O8" s="1"/>
    </row>
    <row r="9" spans="1:15" ht="24.6" thickBot="1" x14ac:dyDescent="0.35">
      <c r="A9" s="45"/>
      <c r="B9" s="45"/>
      <c r="C9" s="45"/>
      <c r="D9" s="45"/>
      <c r="E9" s="48"/>
      <c r="F9" s="7" t="s">
        <v>46</v>
      </c>
      <c r="G9" s="8">
        <v>923</v>
      </c>
      <c r="H9" s="15"/>
      <c r="I9" s="15"/>
      <c r="J9" s="15"/>
      <c r="K9" s="15"/>
      <c r="L9" s="36"/>
      <c r="M9" s="34">
        <f t="shared" ref="M9:N9" si="0">M28</f>
        <v>0</v>
      </c>
      <c r="N9" s="34">
        <f t="shared" si="0"/>
        <v>0</v>
      </c>
      <c r="O9" s="1"/>
    </row>
    <row r="10" spans="1:15" ht="15" thickBot="1" x14ac:dyDescent="0.35">
      <c r="A10" s="45"/>
      <c r="B10" s="45"/>
      <c r="C10" s="45"/>
      <c r="D10" s="45"/>
      <c r="E10" s="48"/>
      <c r="F10" s="7" t="s">
        <v>48</v>
      </c>
      <c r="G10" s="8">
        <v>930</v>
      </c>
      <c r="H10" s="15"/>
      <c r="I10" s="15"/>
      <c r="J10" s="15"/>
      <c r="K10" s="15"/>
      <c r="L10" s="36"/>
      <c r="M10" s="34">
        <f t="shared" ref="M10:N12" si="1">M29</f>
        <v>35.200000000000003</v>
      </c>
      <c r="N10" s="34">
        <f t="shared" si="1"/>
        <v>32</v>
      </c>
      <c r="O10" s="1"/>
    </row>
    <row r="11" spans="1:15" ht="24.6" thickBot="1" x14ac:dyDescent="0.35">
      <c r="A11" s="45"/>
      <c r="B11" s="45"/>
      <c r="C11" s="45"/>
      <c r="D11" s="45"/>
      <c r="E11" s="48"/>
      <c r="F11" s="7" t="s">
        <v>39</v>
      </c>
      <c r="G11" s="8">
        <v>921</v>
      </c>
      <c r="H11" s="15"/>
      <c r="I11" s="15"/>
      <c r="J11" s="15"/>
      <c r="K11" s="15"/>
      <c r="L11" s="36" t="s">
        <v>29</v>
      </c>
      <c r="M11" s="34">
        <f t="shared" si="1"/>
        <v>0</v>
      </c>
      <c r="N11" s="34">
        <f t="shared" si="1"/>
        <v>0</v>
      </c>
      <c r="O11" s="1"/>
    </row>
    <row r="12" spans="1:15" ht="24.75" customHeight="1" thickBot="1" x14ac:dyDescent="0.35">
      <c r="A12" s="46"/>
      <c r="B12" s="46"/>
      <c r="C12" s="46"/>
      <c r="D12" s="46"/>
      <c r="E12" s="49"/>
      <c r="F12" s="7" t="s">
        <v>58</v>
      </c>
      <c r="G12" s="8">
        <v>919</v>
      </c>
      <c r="H12" s="15"/>
      <c r="I12" s="15"/>
      <c r="J12" s="15"/>
      <c r="K12" s="15"/>
      <c r="L12" s="36"/>
      <c r="M12" s="34">
        <f t="shared" si="1"/>
        <v>9.1</v>
      </c>
      <c r="N12" s="34">
        <f t="shared" si="1"/>
        <v>8.9</v>
      </c>
      <c r="O12" s="1"/>
    </row>
    <row r="13" spans="1:15" ht="15" thickBot="1" x14ac:dyDescent="0.35">
      <c r="A13" s="70">
        <v>10</v>
      </c>
      <c r="B13" s="72">
        <v>1</v>
      </c>
      <c r="C13" s="74"/>
      <c r="D13" s="76"/>
      <c r="E13" s="78" t="s">
        <v>21</v>
      </c>
      <c r="F13" s="9" t="s">
        <v>16</v>
      </c>
      <c r="G13" s="8"/>
      <c r="H13" s="15"/>
      <c r="I13" s="15"/>
      <c r="J13" s="15"/>
      <c r="K13" s="15"/>
      <c r="L13" s="34">
        <f>L19+L21+L16</f>
        <v>77514.3</v>
      </c>
      <c r="M13" s="34">
        <f>M19+M21+M15</f>
        <v>78473.600000000006</v>
      </c>
      <c r="N13" s="34">
        <f>N19+N21+N15</f>
        <v>78185.83</v>
      </c>
      <c r="O13" s="1"/>
    </row>
    <row r="14" spans="1:15" ht="15" thickBot="1" x14ac:dyDescent="0.35">
      <c r="A14" s="71"/>
      <c r="B14" s="73"/>
      <c r="C14" s="75"/>
      <c r="D14" s="77"/>
      <c r="E14" s="79"/>
      <c r="F14" s="7" t="s">
        <v>20</v>
      </c>
      <c r="G14" s="8">
        <v>927</v>
      </c>
      <c r="H14" s="15"/>
      <c r="I14" s="15"/>
      <c r="J14" s="15"/>
      <c r="K14" s="15"/>
      <c r="L14" s="34">
        <f>L21+L19+L15</f>
        <v>77515.399999999994</v>
      </c>
      <c r="M14" s="34">
        <f>M21+M19+M15</f>
        <v>78473.600000000006</v>
      </c>
      <c r="N14" s="34">
        <f>N21+N19+N15</f>
        <v>78185.83</v>
      </c>
      <c r="O14" s="1"/>
    </row>
    <row r="15" spans="1:15" ht="15" thickBot="1" x14ac:dyDescent="0.35">
      <c r="A15" s="37">
        <v>10</v>
      </c>
      <c r="B15" s="37">
        <v>1</v>
      </c>
      <c r="C15" s="23" t="s">
        <v>34</v>
      </c>
      <c r="D15" s="22"/>
      <c r="E15" s="21" t="s">
        <v>52</v>
      </c>
      <c r="F15" s="7" t="s">
        <v>20</v>
      </c>
      <c r="G15" s="8">
        <v>927</v>
      </c>
      <c r="H15" s="15"/>
      <c r="I15" s="15"/>
      <c r="J15" s="15"/>
      <c r="K15" s="15"/>
      <c r="L15" s="34">
        <f>L16+L17+L18</f>
        <v>54828.4</v>
      </c>
      <c r="M15" s="34">
        <f>M16+M17+M18</f>
        <v>64171.4</v>
      </c>
      <c r="N15" s="34">
        <f t="shared" ref="N15" si="2">N16+N17+N18</f>
        <v>63966.1</v>
      </c>
      <c r="O15" s="1"/>
    </row>
    <row r="16" spans="1:15" ht="24.6" thickBot="1" x14ac:dyDescent="0.35">
      <c r="A16" s="37">
        <v>10</v>
      </c>
      <c r="B16" s="37">
        <v>1</v>
      </c>
      <c r="C16" s="23" t="s">
        <v>34</v>
      </c>
      <c r="D16" s="22">
        <v>1</v>
      </c>
      <c r="E16" s="21" t="s">
        <v>53</v>
      </c>
      <c r="F16" s="7" t="s">
        <v>20</v>
      </c>
      <c r="G16" s="8">
        <v>927</v>
      </c>
      <c r="H16" s="15" t="s">
        <v>30</v>
      </c>
      <c r="I16" s="15" t="s">
        <v>49</v>
      </c>
      <c r="J16" s="15" t="s">
        <v>51</v>
      </c>
      <c r="K16" s="15" t="s">
        <v>50</v>
      </c>
      <c r="L16" s="42">
        <v>54827.3</v>
      </c>
      <c r="M16" s="43">
        <v>64171.4</v>
      </c>
      <c r="N16" s="36">
        <v>63966.1</v>
      </c>
      <c r="O16" s="1"/>
    </row>
    <row r="17" spans="1:15" ht="15" thickBot="1" x14ac:dyDescent="0.35">
      <c r="A17" s="41">
        <v>10</v>
      </c>
      <c r="B17" s="41">
        <v>1</v>
      </c>
      <c r="C17" s="23" t="s">
        <v>34</v>
      </c>
      <c r="D17" s="22">
        <v>1</v>
      </c>
      <c r="E17" s="39" t="s">
        <v>31</v>
      </c>
      <c r="F17" s="7" t="s">
        <v>20</v>
      </c>
      <c r="G17" s="8">
        <v>927</v>
      </c>
      <c r="H17" s="15" t="s">
        <v>30</v>
      </c>
      <c r="I17" s="15" t="s">
        <v>49</v>
      </c>
      <c r="J17" s="15" t="s">
        <v>54</v>
      </c>
      <c r="K17" s="15" t="s">
        <v>32</v>
      </c>
      <c r="L17" s="42">
        <v>1.1000000000000001</v>
      </c>
      <c r="M17" s="43">
        <v>0</v>
      </c>
      <c r="N17" s="36">
        <v>0</v>
      </c>
      <c r="O17" s="1"/>
    </row>
    <row r="18" spans="1:15" ht="15" thickBot="1" x14ac:dyDescent="0.35">
      <c r="A18" s="41">
        <v>10</v>
      </c>
      <c r="B18" s="41">
        <v>1</v>
      </c>
      <c r="C18" s="23" t="s">
        <v>34</v>
      </c>
      <c r="D18" s="22">
        <v>1</v>
      </c>
      <c r="E18" s="39" t="s">
        <v>55</v>
      </c>
      <c r="F18" s="7" t="s">
        <v>20</v>
      </c>
      <c r="G18" s="8">
        <v>927</v>
      </c>
      <c r="H18" s="15" t="s">
        <v>30</v>
      </c>
      <c r="I18" s="15" t="s">
        <v>49</v>
      </c>
      <c r="J18" s="15" t="s">
        <v>56</v>
      </c>
      <c r="K18" s="15" t="s">
        <v>32</v>
      </c>
      <c r="L18" s="42">
        <v>0</v>
      </c>
      <c r="M18" s="36">
        <v>0</v>
      </c>
      <c r="N18" s="36">
        <v>0</v>
      </c>
      <c r="O18" s="1"/>
    </row>
    <row r="19" spans="1:15" ht="15" thickBot="1" x14ac:dyDescent="0.35">
      <c r="A19" s="10">
        <v>10</v>
      </c>
      <c r="B19" s="37">
        <v>1</v>
      </c>
      <c r="C19" s="38" t="s">
        <v>26</v>
      </c>
      <c r="D19" s="37"/>
      <c r="E19" s="39" t="s">
        <v>22</v>
      </c>
      <c r="F19" s="7" t="s">
        <v>20</v>
      </c>
      <c r="G19" s="8">
        <v>927</v>
      </c>
      <c r="H19" s="15"/>
      <c r="I19" s="15"/>
      <c r="J19" s="15"/>
      <c r="K19" s="15"/>
      <c r="L19" s="36">
        <f>L20</f>
        <v>13776.2</v>
      </c>
      <c r="M19" s="36">
        <f>M20</f>
        <v>1847.2</v>
      </c>
      <c r="N19" s="36">
        <f>N20</f>
        <v>1844.6</v>
      </c>
      <c r="O19" s="1"/>
    </row>
    <row r="20" spans="1:15" ht="15" thickBot="1" x14ac:dyDescent="0.35">
      <c r="A20" s="10">
        <v>10</v>
      </c>
      <c r="B20" s="8">
        <v>1</v>
      </c>
      <c r="C20" s="15" t="s">
        <v>26</v>
      </c>
      <c r="D20" s="40">
        <v>1</v>
      </c>
      <c r="E20" s="7" t="s">
        <v>23</v>
      </c>
      <c r="F20" s="7" t="s">
        <v>20</v>
      </c>
      <c r="G20" s="8">
        <v>927</v>
      </c>
      <c r="H20" s="15">
        <v>13</v>
      </c>
      <c r="I20" s="15" t="s">
        <v>30</v>
      </c>
      <c r="J20" s="15" t="s">
        <v>41</v>
      </c>
      <c r="K20" s="15">
        <v>700</v>
      </c>
      <c r="L20" s="42">
        <v>13776.2</v>
      </c>
      <c r="M20" s="43">
        <v>1847.2</v>
      </c>
      <c r="N20" s="36">
        <v>1844.6</v>
      </c>
      <c r="O20" s="1"/>
    </row>
    <row r="21" spans="1:15" ht="24.6" thickBot="1" x14ac:dyDescent="0.35">
      <c r="A21" s="10">
        <v>10</v>
      </c>
      <c r="B21" s="8">
        <v>1</v>
      </c>
      <c r="C21" s="15" t="s">
        <v>28</v>
      </c>
      <c r="D21" s="8"/>
      <c r="E21" s="31" t="s">
        <v>24</v>
      </c>
      <c r="F21" s="7" t="s">
        <v>20</v>
      </c>
      <c r="G21" s="8">
        <v>927</v>
      </c>
      <c r="H21" s="20"/>
      <c r="I21" s="20"/>
      <c r="J21" s="20"/>
      <c r="K21" s="20"/>
      <c r="L21" s="36">
        <f>L22+L24+L23</f>
        <v>8910.7999999999993</v>
      </c>
      <c r="M21" s="36">
        <f t="shared" ref="M21:N21" si="3">M22+M24+M23</f>
        <v>12455</v>
      </c>
      <c r="N21" s="36">
        <f t="shared" si="3"/>
        <v>12375.130000000001</v>
      </c>
      <c r="O21" s="1"/>
    </row>
    <row r="22" spans="1:15" ht="36.75" customHeight="1" thickBot="1" x14ac:dyDescent="0.35">
      <c r="A22" s="80">
        <v>10</v>
      </c>
      <c r="B22" s="80">
        <v>1</v>
      </c>
      <c r="C22" s="82" t="s">
        <v>28</v>
      </c>
      <c r="D22" s="80">
        <v>1</v>
      </c>
      <c r="E22" s="59" t="s">
        <v>25</v>
      </c>
      <c r="F22" s="59" t="s">
        <v>20</v>
      </c>
      <c r="G22" s="80">
        <v>927</v>
      </c>
      <c r="H22" s="15" t="s">
        <v>30</v>
      </c>
      <c r="I22" s="15" t="s">
        <v>26</v>
      </c>
      <c r="J22" s="15" t="s">
        <v>42</v>
      </c>
      <c r="K22" s="32" t="s">
        <v>47</v>
      </c>
      <c r="L22" s="42">
        <v>8876.7999999999993</v>
      </c>
      <c r="M22" s="36">
        <v>12421</v>
      </c>
      <c r="N22" s="36">
        <f>9152.448+33.6+2735.082+453+1</f>
        <v>12375.130000000001</v>
      </c>
      <c r="O22" s="1"/>
    </row>
    <row r="23" spans="1:15" ht="15" thickBot="1" x14ac:dyDescent="0.35">
      <c r="A23" s="81"/>
      <c r="B23" s="81"/>
      <c r="C23" s="83"/>
      <c r="D23" s="81"/>
      <c r="E23" s="61"/>
      <c r="F23" s="61"/>
      <c r="G23" s="81"/>
      <c r="H23" s="15" t="s">
        <v>27</v>
      </c>
      <c r="I23" s="15" t="s">
        <v>45</v>
      </c>
      <c r="J23" s="15" t="s">
        <v>42</v>
      </c>
      <c r="K23" s="32" t="s">
        <v>38</v>
      </c>
      <c r="L23" s="42">
        <v>34</v>
      </c>
      <c r="M23" s="36">
        <v>34</v>
      </c>
      <c r="N23" s="36">
        <v>0</v>
      </c>
      <c r="O23" s="1"/>
    </row>
    <row r="24" spans="1:15" ht="15" thickBot="1" x14ac:dyDescent="0.35">
      <c r="A24" s="11">
        <v>10</v>
      </c>
      <c r="B24" s="14">
        <v>1</v>
      </c>
      <c r="C24" s="18" t="s">
        <v>28</v>
      </c>
      <c r="D24" s="14">
        <v>2</v>
      </c>
      <c r="E24" s="30" t="s">
        <v>31</v>
      </c>
      <c r="F24" s="30" t="s">
        <v>20</v>
      </c>
      <c r="G24" s="8">
        <v>927</v>
      </c>
      <c r="H24" s="15" t="s">
        <v>30</v>
      </c>
      <c r="I24" s="15" t="s">
        <v>26</v>
      </c>
      <c r="J24" s="15" t="s">
        <v>43</v>
      </c>
      <c r="K24" s="15" t="s">
        <v>32</v>
      </c>
      <c r="L24" s="36">
        <v>0</v>
      </c>
      <c r="M24" s="34">
        <v>0</v>
      </c>
      <c r="N24" s="34">
        <v>0</v>
      </c>
      <c r="O24" s="1"/>
    </row>
    <row r="25" spans="1:15" ht="15" customHeight="1" thickBot="1" x14ac:dyDescent="0.35">
      <c r="A25" s="44">
        <v>10</v>
      </c>
      <c r="B25" s="44">
        <v>2</v>
      </c>
      <c r="C25" s="44"/>
      <c r="D25" s="44"/>
      <c r="E25" s="47" t="s">
        <v>33</v>
      </c>
      <c r="F25" s="9" t="s">
        <v>16</v>
      </c>
      <c r="G25" s="8"/>
      <c r="H25" s="15"/>
      <c r="I25" s="15"/>
      <c r="J25" s="15"/>
      <c r="K25" s="15"/>
      <c r="L25" s="36">
        <f>SUM(L26:L30)</f>
        <v>174.8</v>
      </c>
      <c r="M25" s="34">
        <f>SUM(M26:M31)</f>
        <v>174.79999999999998</v>
      </c>
      <c r="N25" s="34">
        <f>SUM(N26:N31)</f>
        <v>163.1</v>
      </c>
      <c r="O25" s="1"/>
    </row>
    <row r="26" spans="1:15" ht="15" thickBot="1" x14ac:dyDescent="0.35">
      <c r="A26" s="45"/>
      <c r="B26" s="45"/>
      <c r="C26" s="45"/>
      <c r="D26" s="45"/>
      <c r="E26" s="48"/>
      <c r="F26" s="7" t="s">
        <v>20</v>
      </c>
      <c r="G26" s="8">
        <v>927</v>
      </c>
      <c r="H26" s="15"/>
      <c r="I26" s="15"/>
      <c r="J26" s="15"/>
      <c r="K26" s="15"/>
      <c r="L26" s="36">
        <f>L32</f>
        <v>174.8</v>
      </c>
      <c r="M26" s="34">
        <f t="shared" ref="M26:N26" si="4">M33</f>
        <v>97.7</v>
      </c>
      <c r="N26" s="34">
        <f t="shared" si="4"/>
        <v>89.4</v>
      </c>
      <c r="O26" s="1"/>
    </row>
    <row r="27" spans="1:15" ht="15" thickBot="1" x14ac:dyDescent="0.35">
      <c r="A27" s="45"/>
      <c r="B27" s="45"/>
      <c r="C27" s="45"/>
      <c r="D27" s="45"/>
      <c r="E27" s="48"/>
      <c r="F27" s="7" t="s">
        <v>44</v>
      </c>
      <c r="G27" s="8">
        <v>918</v>
      </c>
      <c r="H27" s="15"/>
      <c r="I27" s="15"/>
      <c r="J27" s="15"/>
      <c r="K27" s="15"/>
      <c r="L27" s="36"/>
      <c r="M27" s="34">
        <f t="shared" ref="M27:N27" si="5">M34</f>
        <v>32.799999999999997</v>
      </c>
      <c r="N27" s="34">
        <f t="shared" si="5"/>
        <v>32.799999999999997</v>
      </c>
      <c r="O27" s="1"/>
    </row>
    <row r="28" spans="1:15" ht="24.6" thickBot="1" x14ac:dyDescent="0.35">
      <c r="A28" s="45"/>
      <c r="B28" s="45"/>
      <c r="C28" s="45"/>
      <c r="D28" s="45"/>
      <c r="E28" s="48"/>
      <c r="F28" s="7" t="s">
        <v>46</v>
      </c>
      <c r="G28" s="8">
        <v>923</v>
      </c>
      <c r="H28" s="15"/>
      <c r="I28" s="15"/>
      <c r="J28" s="15"/>
      <c r="K28" s="15"/>
      <c r="L28" s="36"/>
      <c r="M28" s="34">
        <f t="shared" ref="M28:N28" si="6">M35</f>
        <v>0</v>
      </c>
      <c r="N28" s="34">
        <f t="shared" si="6"/>
        <v>0</v>
      </c>
      <c r="O28" s="1"/>
    </row>
    <row r="29" spans="1:15" ht="15" thickBot="1" x14ac:dyDescent="0.35">
      <c r="A29" s="45"/>
      <c r="B29" s="45"/>
      <c r="C29" s="45"/>
      <c r="D29" s="45"/>
      <c r="E29" s="48"/>
      <c r="F29" s="7" t="s">
        <v>48</v>
      </c>
      <c r="G29" s="8">
        <v>930</v>
      </c>
      <c r="H29" s="15"/>
      <c r="I29" s="15"/>
      <c r="J29" s="15"/>
      <c r="K29" s="15"/>
      <c r="L29" s="36"/>
      <c r="M29" s="34">
        <f t="shared" ref="M29:N29" si="7">M36</f>
        <v>35.200000000000003</v>
      </c>
      <c r="N29" s="34">
        <f t="shared" si="7"/>
        <v>32</v>
      </c>
      <c r="O29" s="1"/>
    </row>
    <row r="30" spans="1:15" ht="24.6" thickBot="1" x14ac:dyDescent="0.35">
      <c r="A30" s="45"/>
      <c r="B30" s="45"/>
      <c r="C30" s="45"/>
      <c r="D30" s="45"/>
      <c r="E30" s="48"/>
      <c r="F30" s="7" t="s">
        <v>39</v>
      </c>
      <c r="G30" s="8">
        <v>921</v>
      </c>
      <c r="H30" s="15"/>
      <c r="I30" s="15"/>
      <c r="J30" s="15"/>
      <c r="K30" s="15"/>
      <c r="L30" s="36" t="s">
        <v>29</v>
      </c>
      <c r="M30" s="34">
        <f t="shared" ref="M30:N30" si="8">M37</f>
        <v>0</v>
      </c>
      <c r="N30" s="34">
        <f t="shared" si="8"/>
        <v>0</v>
      </c>
      <c r="O30" s="1"/>
    </row>
    <row r="31" spans="1:15" ht="24.75" customHeight="1" thickBot="1" x14ac:dyDescent="0.35">
      <c r="A31" s="46"/>
      <c r="B31" s="46"/>
      <c r="C31" s="46"/>
      <c r="D31" s="46"/>
      <c r="E31" s="49"/>
      <c r="F31" s="7" t="s">
        <v>58</v>
      </c>
      <c r="G31" s="8">
        <v>919</v>
      </c>
      <c r="H31" s="15"/>
      <c r="I31" s="15"/>
      <c r="J31" s="15"/>
      <c r="K31" s="15"/>
      <c r="L31" s="36"/>
      <c r="M31" s="34">
        <f t="shared" ref="M31:N31" si="9">M38</f>
        <v>9.1</v>
      </c>
      <c r="N31" s="34">
        <f t="shared" si="9"/>
        <v>8.9</v>
      </c>
      <c r="O31" s="1"/>
    </row>
    <row r="32" spans="1:15" ht="18.75" customHeight="1" thickBot="1" x14ac:dyDescent="0.35">
      <c r="A32" s="80">
        <v>10</v>
      </c>
      <c r="B32" s="80">
        <v>2</v>
      </c>
      <c r="C32" s="80" t="s">
        <v>34</v>
      </c>
      <c r="D32" s="80"/>
      <c r="E32" s="59" t="s">
        <v>35</v>
      </c>
      <c r="F32" s="9" t="s">
        <v>16</v>
      </c>
      <c r="G32" s="8"/>
      <c r="H32" s="15"/>
      <c r="I32" s="15"/>
      <c r="J32" s="15"/>
      <c r="K32" s="15"/>
      <c r="L32" s="36">
        <f>L33</f>
        <v>174.8</v>
      </c>
      <c r="M32" s="34">
        <f>SUM(M33:M38)</f>
        <v>174.79999999999998</v>
      </c>
      <c r="N32" s="34">
        <f>SUM(N33:N38)</f>
        <v>163.1</v>
      </c>
      <c r="O32" s="1"/>
    </row>
    <row r="33" spans="1:16" ht="18.75" customHeight="1" thickBot="1" x14ac:dyDescent="0.35">
      <c r="A33" s="84"/>
      <c r="B33" s="84"/>
      <c r="C33" s="84"/>
      <c r="D33" s="84"/>
      <c r="E33" s="60"/>
      <c r="F33" s="7" t="s">
        <v>20</v>
      </c>
      <c r="G33" s="8">
        <v>927</v>
      </c>
      <c r="H33" s="15"/>
      <c r="I33" s="15"/>
      <c r="J33" s="15"/>
      <c r="K33" s="15"/>
      <c r="L33" s="36">
        <f>L39</f>
        <v>174.8</v>
      </c>
      <c r="M33" s="34">
        <f t="shared" ref="M33:N34" si="10">M39</f>
        <v>97.7</v>
      </c>
      <c r="N33" s="34">
        <f t="shared" si="10"/>
        <v>89.4</v>
      </c>
      <c r="O33" s="1"/>
    </row>
    <row r="34" spans="1:16" ht="18.75" customHeight="1" thickBot="1" x14ac:dyDescent="0.35">
      <c r="A34" s="84"/>
      <c r="B34" s="84"/>
      <c r="C34" s="84"/>
      <c r="D34" s="84"/>
      <c r="E34" s="60"/>
      <c r="F34" s="7" t="s">
        <v>44</v>
      </c>
      <c r="G34" s="8">
        <v>918</v>
      </c>
      <c r="H34" s="15"/>
      <c r="I34" s="15"/>
      <c r="J34" s="15"/>
      <c r="K34" s="15"/>
      <c r="L34" s="36"/>
      <c r="M34" s="34">
        <f t="shared" si="10"/>
        <v>32.799999999999997</v>
      </c>
      <c r="N34" s="34">
        <f t="shared" ref="N34" si="11">N40</f>
        <v>32.799999999999997</v>
      </c>
      <c r="O34" s="1"/>
    </row>
    <row r="35" spans="1:16" ht="18.75" customHeight="1" thickBot="1" x14ac:dyDescent="0.35">
      <c r="A35" s="84"/>
      <c r="B35" s="84"/>
      <c r="C35" s="84"/>
      <c r="D35" s="84"/>
      <c r="E35" s="60"/>
      <c r="F35" s="7" t="s">
        <v>46</v>
      </c>
      <c r="G35" s="8">
        <v>923</v>
      </c>
      <c r="H35" s="15"/>
      <c r="I35" s="15"/>
      <c r="J35" s="15"/>
      <c r="K35" s="15"/>
      <c r="L35" s="36" t="s">
        <v>29</v>
      </c>
      <c r="M35" s="34">
        <f t="shared" ref="M35:N35" si="12">M41</f>
        <v>0</v>
      </c>
      <c r="N35" s="34">
        <f t="shared" si="12"/>
        <v>0</v>
      </c>
      <c r="O35" s="1"/>
    </row>
    <row r="36" spans="1:16" ht="24.75" customHeight="1" thickBot="1" x14ac:dyDescent="0.35">
      <c r="A36" s="84"/>
      <c r="B36" s="84"/>
      <c r="C36" s="84"/>
      <c r="D36" s="84"/>
      <c r="E36" s="60"/>
      <c r="F36" s="7" t="s">
        <v>39</v>
      </c>
      <c r="G36" s="8">
        <v>921</v>
      </c>
      <c r="H36" s="15"/>
      <c r="I36" s="15"/>
      <c r="J36" s="15"/>
      <c r="K36" s="15"/>
      <c r="L36" s="36"/>
      <c r="M36" s="34">
        <f t="shared" ref="M36:N36" si="13">M42</f>
        <v>35.200000000000003</v>
      </c>
      <c r="N36" s="34">
        <f t="shared" si="13"/>
        <v>32</v>
      </c>
      <c r="O36" s="1"/>
    </row>
    <row r="37" spans="1:16" ht="24.75" customHeight="1" thickBot="1" x14ac:dyDescent="0.35">
      <c r="A37" s="84"/>
      <c r="B37" s="84"/>
      <c r="C37" s="84"/>
      <c r="D37" s="84"/>
      <c r="E37" s="60"/>
      <c r="F37" s="7" t="s">
        <v>48</v>
      </c>
      <c r="G37" s="8">
        <v>930</v>
      </c>
      <c r="H37" s="15"/>
      <c r="I37" s="15"/>
      <c r="J37" s="15"/>
      <c r="K37" s="15"/>
      <c r="L37" s="36"/>
      <c r="M37" s="34">
        <f t="shared" ref="M37:N37" si="14">M43</f>
        <v>0</v>
      </c>
      <c r="N37" s="34">
        <f t="shared" si="14"/>
        <v>0</v>
      </c>
      <c r="O37" s="1"/>
    </row>
    <row r="38" spans="1:16" ht="24.75" customHeight="1" thickBot="1" x14ac:dyDescent="0.35">
      <c r="A38" s="81"/>
      <c r="B38" s="81"/>
      <c r="C38" s="81"/>
      <c r="D38" s="81"/>
      <c r="E38" s="61"/>
      <c r="F38" s="7" t="s">
        <v>58</v>
      </c>
      <c r="G38" s="8">
        <v>919</v>
      </c>
      <c r="H38" s="15"/>
      <c r="I38" s="15"/>
      <c r="J38" s="15"/>
      <c r="K38" s="15"/>
      <c r="L38" s="36"/>
      <c r="M38" s="34">
        <f t="shared" ref="M38:N38" si="15">M44</f>
        <v>9.1</v>
      </c>
      <c r="N38" s="34">
        <f t="shared" si="15"/>
        <v>8.9</v>
      </c>
      <c r="O38" s="1"/>
    </row>
    <row r="39" spans="1:16" ht="22.5" customHeight="1" thickBot="1" x14ac:dyDescent="0.35">
      <c r="A39" s="80">
        <v>10</v>
      </c>
      <c r="B39" s="80">
        <v>2</v>
      </c>
      <c r="C39" s="80" t="s">
        <v>34</v>
      </c>
      <c r="D39" s="80">
        <v>1</v>
      </c>
      <c r="E39" s="59" t="s">
        <v>37</v>
      </c>
      <c r="F39" s="7" t="s">
        <v>20</v>
      </c>
      <c r="G39" s="8">
        <v>927</v>
      </c>
      <c r="H39" s="15" t="s">
        <v>30</v>
      </c>
      <c r="I39" s="15" t="s">
        <v>26</v>
      </c>
      <c r="J39" s="15" t="s">
        <v>40</v>
      </c>
      <c r="K39" s="15" t="s">
        <v>36</v>
      </c>
      <c r="L39" s="42">
        <v>174.8</v>
      </c>
      <c r="M39" s="36">
        <v>97.7</v>
      </c>
      <c r="N39" s="36">
        <v>89.4</v>
      </c>
      <c r="O39" s="1"/>
    </row>
    <row r="40" spans="1:16" ht="22.5" customHeight="1" thickBot="1" x14ac:dyDescent="0.35">
      <c r="A40" s="84"/>
      <c r="B40" s="84"/>
      <c r="C40" s="84"/>
      <c r="D40" s="84"/>
      <c r="E40" s="60"/>
      <c r="F40" s="7" t="s">
        <v>44</v>
      </c>
      <c r="G40" s="8">
        <v>918</v>
      </c>
      <c r="H40" s="15" t="s">
        <v>30</v>
      </c>
      <c r="I40" s="15" t="s">
        <v>26</v>
      </c>
      <c r="J40" s="15" t="s">
        <v>40</v>
      </c>
      <c r="K40" s="15" t="s">
        <v>36</v>
      </c>
      <c r="L40" s="36"/>
      <c r="M40" s="34">
        <v>32.799999999999997</v>
      </c>
      <c r="N40" s="34">
        <v>32.799999999999997</v>
      </c>
      <c r="O40" s="1"/>
      <c r="P40" s="35"/>
    </row>
    <row r="41" spans="1:16" ht="24.6" thickBot="1" x14ac:dyDescent="0.35">
      <c r="A41" s="84"/>
      <c r="B41" s="84"/>
      <c r="C41" s="84"/>
      <c r="D41" s="84"/>
      <c r="E41" s="60"/>
      <c r="F41" s="7" t="s">
        <v>46</v>
      </c>
      <c r="G41" s="8">
        <v>923</v>
      </c>
      <c r="H41" s="15" t="s">
        <v>30</v>
      </c>
      <c r="I41" s="15" t="s">
        <v>26</v>
      </c>
      <c r="J41" s="15" t="s">
        <v>40</v>
      </c>
      <c r="K41" s="15" t="s">
        <v>36</v>
      </c>
      <c r="L41" s="36"/>
      <c r="M41" s="34"/>
      <c r="N41" s="34"/>
      <c r="O41" s="1"/>
    </row>
    <row r="42" spans="1:16" ht="24.6" thickBot="1" x14ac:dyDescent="0.35">
      <c r="A42" s="84"/>
      <c r="B42" s="84"/>
      <c r="C42" s="84"/>
      <c r="D42" s="84"/>
      <c r="E42" s="60"/>
      <c r="F42" s="7" t="s">
        <v>39</v>
      </c>
      <c r="G42" s="8">
        <v>921</v>
      </c>
      <c r="H42" s="15" t="s">
        <v>30</v>
      </c>
      <c r="I42" s="15" t="s">
        <v>26</v>
      </c>
      <c r="J42" s="15" t="s">
        <v>40</v>
      </c>
      <c r="K42" s="15" t="s">
        <v>36</v>
      </c>
      <c r="L42" s="36"/>
      <c r="M42" s="34">
        <v>35.200000000000003</v>
      </c>
      <c r="N42" s="34">
        <v>32</v>
      </c>
      <c r="O42" s="1"/>
    </row>
    <row r="43" spans="1:16" ht="15" thickBot="1" x14ac:dyDescent="0.35">
      <c r="A43" s="84"/>
      <c r="B43" s="84"/>
      <c r="C43" s="84"/>
      <c r="D43" s="84"/>
      <c r="E43" s="60"/>
      <c r="F43" s="7" t="s">
        <v>48</v>
      </c>
      <c r="G43" s="8">
        <v>930</v>
      </c>
      <c r="H43" s="15" t="s">
        <v>30</v>
      </c>
      <c r="I43" s="15" t="s">
        <v>26</v>
      </c>
      <c r="J43" s="15" t="s">
        <v>40</v>
      </c>
      <c r="K43" s="15" t="s">
        <v>36</v>
      </c>
      <c r="L43" s="36"/>
      <c r="M43" s="34"/>
      <c r="N43" s="34"/>
      <c r="O43" s="1"/>
    </row>
    <row r="44" spans="1:16" ht="24.75" customHeight="1" thickBot="1" x14ac:dyDescent="0.35">
      <c r="A44" s="81"/>
      <c r="B44" s="81"/>
      <c r="C44" s="81"/>
      <c r="D44" s="81"/>
      <c r="E44" s="61"/>
      <c r="F44" s="7" t="s">
        <v>58</v>
      </c>
      <c r="G44" s="8">
        <v>919</v>
      </c>
      <c r="H44" s="15" t="s">
        <v>30</v>
      </c>
      <c r="I44" s="15" t="s">
        <v>26</v>
      </c>
      <c r="J44" s="15" t="s">
        <v>40</v>
      </c>
      <c r="K44" s="15" t="s">
        <v>36</v>
      </c>
      <c r="L44" s="36"/>
      <c r="M44" s="34">
        <v>9.1</v>
      </c>
      <c r="N44" s="34">
        <v>8.9</v>
      </c>
      <c r="O44" s="1"/>
    </row>
    <row r="45" spans="1:16" x14ac:dyDescent="0.3">
      <c r="A45" s="24"/>
      <c r="B45" s="24"/>
      <c r="C45" s="25"/>
      <c r="D45" s="24"/>
      <c r="E45" s="26"/>
      <c r="F45" s="27"/>
      <c r="G45" s="24"/>
      <c r="H45" s="25"/>
      <c r="I45" s="25"/>
      <c r="J45" s="25"/>
      <c r="K45" s="25"/>
      <c r="L45" s="28"/>
      <c r="M45" s="28"/>
      <c r="N45" s="29"/>
      <c r="O45" s="1"/>
    </row>
    <row r="46" spans="1:16" ht="34.5" customHeight="1" x14ac:dyDescent="0.3">
      <c r="A46" s="12" t="s">
        <v>57</v>
      </c>
    </row>
    <row r="47" spans="1:16" x14ac:dyDescent="0.3">
      <c r="A47" s="13" t="s">
        <v>17</v>
      </c>
    </row>
  </sheetData>
  <mergeCells count="45">
    <mergeCell ref="B39:B44"/>
    <mergeCell ref="C39:C44"/>
    <mergeCell ref="D39:D44"/>
    <mergeCell ref="E39:E44"/>
    <mergeCell ref="A25:A31"/>
    <mergeCell ref="B25:B31"/>
    <mergeCell ref="C25:C31"/>
    <mergeCell ref="D25:D31"/>
    <mergeCell ref="E25:E31"/>
    <mergeCell ref="A32:A38"/>
    <mergeCell ref="B32:B38"/>
    <mergeCell ref="C32:C38"/>
    <mergeCell ref="D32:D38"/>
    <mergeCell ref="E32:E38"/>
    <mergeCell ref="A39:A44"/>
    <mergeCell ref="E22:E23"/>
    <mergeCell ref="F22:F23"/>
    <mergeCell ref="G22:G23"/>
    <mergeCell ref="A22:A23"/>
    <mergeCell ref="B22:B23"/>
    <mergeCell ref="C22:C23"/>
    <mergeCell ref="D22:D23"/>
    <mergeCell ref="A13:A14"/>
    <mergeCell ref="B13:B14"/>
    <mergeCell ref="C13:C14"/>
    <mergeCell ref="D13:D14"/>
    <mergeCell ref="E13:E14"/>
    <mergeCell ref="A3:D4"/>
    <mergeCell ref="E3:E5"/>
    <mergeCell ref="F3:F5"/>
    <mergeCell ref="G3:K3"/>
    <mergeCell ref="L3:N3"/>
    <mergeCell ref="G4:G5"/>
    <mergeCell ref="H4:H5"/>
    <mergeCell ref="I4:I5"/>
    <mergeCell ref="J4:J5"/>
    <mergeCell ref="K4:K5"/>
    <mergeCell ref="L4:L5"/>
    <mergeCell ref="M4:M5"/>
    <mergeCell ref="N4:N5"/>
    <mergeCell ref="A6:A12"/>
    <mergeCell ref="B6:B12"/>
    <mergeCell ref="C6:C12"/>
    <mergeCell ref="D6:D12"/>
    <mergeCell ref="E6:E12"/>
  </mergeCells>
  <hyperlinks>
    <hyperlink ref="A47" location="_ftnref1" display="_ftnref1"/>
    <hyperlink ref="A1" r:id="rId1" display="consultantplus://offline/ref=81C534AC1618B38338B7138DDEB14344F59B417381706259B468524054C32ECBB30FCA5546109B5D4A4FB66DK4O"/>
  </hyperlinks>
  <pageMargins left="0.15748031496062992" right="0.15748031496062992" top="0.74803149606299213" bottom="0.35433070866141736" header="0.31496062992125984" footer="0.31496062992125984"/>
  <pageSetup paperSize="9" scale="8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Лист1!_ftn1</vt:lpstr>
      <vt:lpstr>Лист1!_ftnref1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В. Суханова</dc:creator>
  <cp:lastModifiedBy>Simanova</cp:lastModifiedBy>
  <cp:lastPrinted>2025-01-29T07:10:27Z</cp:lastPrinted>
  <dcterms:created xsi:type="dcterms:W3CDTF">2016-01-19T06:44:44Z</dcterms:created>
  <dcterms:modified xsi:type="dcterms:W3CDTF">2025-01-29T07:11:05Z</dcterms:modified>
</cp:coreProperties>
</file>