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32" yWindow="504" windowWidth="22716" windowHeight="8676"/>
  </bookViews>
  <sheets>
    <sheet name="ФБ" sheetId="2" r:id="rId1"/>
    <sheet name="УР" sheetId="3" r:id="rId2"/>
    <sheet name="МБ" sheetId="4" r:id="rId3"/>
  </sheets>
  <definedNames>
    <definedName name="_xlnm.Print_Titles" localSheetId="0">ФБ!$6:$7</definedName>
  </definedNames>
  <calcPr calcId="144525"/>
</workbook>
</file>

<file path=xl/calcChain.xml><?xml version="1.0" encoding="utf-8"?>
<calcChain xmlns="http://schemas.openxmlformats.org/spreadsheetml/2006/main">
  <c r="D219" i="4" l="1"/>
  <c r="D215" i="4" s="1"/>
  <c r="C219" i="4"/>
  <c r="C215" i="4"/>
  <c r="D115" i="4"/>
  <c r="C115" i="4"/>
  <c r="D93" i="4"/>
  <c r="C93" i="4"/>
  <c r="D87" i="4"/>
  <c r="D86" i="4" s="1"/>
  <c r="C87" i="4"/>
  <c r="C86" i="4"/>
  <c r="D43" i="4"/>
  <c r="C43" i="4"/>
  <c r="D22" i="4"/>
  <c r="C22" i="4"/>
  <c r="C8" i="4" s="1"/>
  <c r="C223" i="4" s="1"/>
  <c r="D8" i="4" l="1"/>
  <c r="D223" i="4" s="1"/>
  <c r="D94" i="3" l="1"/>
  <c r="D92" i="3" s="1"/>
  <c r="C94" i="3"/>
  <c r="C92" i="3"/>
  <c r="D46" i="3"/>
  <c r="C46" i="3"/>
  <c r="D41" i="3"/>
  <c r="C41" i="3"/>
  <c r="D30" i="3"/>
  <c r="C30" i="3"/>
  <c r="D17" i="3"/>
  <c r="D8" i="3" s="1"/>
  <c r="C17" i="3"/>
  <c r="C8" i="3" s="1"/>
  <c r="C98" i="3" s="1"/>
  <c r="D98" i="3" l="1"/>
  <c r="D31" i="2" l="1"/>
  <c r="D30" i="2" s="1"/>
  <c r="C31" i="2"/>
  <c r="C30" i="2" s="1"/>
  <c r="D25" i="2"/>
  <c r="D24" i="2" s="1"/>
  <c r="C25" i="2"/>
  <c r="C24" i="2" s="1"/>
  <c r="D20" i="2"/>
  <c r="C20" i="2"/>
  <c r="C19" i="2" s="1"/>
  <c r="D22" i="2"/>
  <c r="D19" i="2" s="1"/>
  <c r="C22" i="2"/>
  <c r="D17" i="2"/>
  <c r="C17" i="2"/>
  <c r="D9" i="2"/>
  <c r="C9" i="2"/>
  <c r="C8" i="2" s="1"/>
  <c r="C32" i="2" l="1"/>
  <c r="D8" i="2"/>
  <c r="D32" i="2" s="1"/>
</calcChain>
</file>

<file path=xl/sharedStrings.xml><?xml version="1.0" encoding="utf-8"?>
<sst xmlns="http://schemas.openxmlformats.org/spreadsheetml/2006/main" count="687" uniqueCount="465">
  <si>
    <t>Управление финансов г. Сарапула</t>
  </si>
  <si>
    <t>Единица измерения: руб.</t>
  </si>
  <si>
    <t>Наименование показателя</t>
  </si>
  <si>
    <t>Ц.ст.</t>
  </si>
  <si>
    <t/>
  </si>
  <si>
    <t>Уточненная роспись/план</t>
  </si>
  <si>
    <t>Касс. расход</t>
  </si>
  <si>
    <t xml:space="preserve">    Муниципальная программа "Развитие образования и воспитание" на 2015-2028 годы</t>
  </si>
  <si>
    <t>0100000000</t>
  </si>
  <si>
    <t xml:space="preserve">      Подпрограмма "Развитие общего образования"</t>
  </si>
  <si>
    <t>0120000000</t>
  </si>
  <si>
    <t xml:space="preserve">        Расходы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образовательных организаций</t>
  </si>
  <si>
    <t>01201L0500</t>
  </si>
  <si>
    <t xml:space="preserve">        Расходы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</si>
  <si>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01201L3030</t>
  </si>
  <si>
    <t xml:space="preserve">        Реализация мероприятий по модернизации школьных систем образования в части оснащения зданий муниципальных образовательных организаций средствами обучения и воспитания</t>
  </si>
  <si>
    <t>01204L7502</t>
  </si>
  <si>
    <t xml:space="preserve">        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</si>
  <si>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01206L3040</t>
  </si>
  <si>
    <t xml:space="preserve">        Реализация мероприятий по модернизации школьных систем образования в части капитального ремонта зданий муниципальных образовательных организаций</t>
  </si>
  <si>
    <t>01210L7501</t>
  </si>
  <si>
    <t>01210L750F</t>
  </si>
  <si>
    <t xml:space="preserve">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</si>
  <si>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012EВ51790</t>
  </si>
  <si>
    <t xml:space="preserve">      Подпрограмма "Развитие дополнительного образования детей"</t>
  </si>
  <si>
    <t>0130000000</t>
  </si>
  <si>
    <t xml:space="preserve">        Создание школ креативных индустрий</t>
  </si>
  <si>
    <t>01322L3530</t>
  </si>
  <si>
    <t xml:space="preserve">    Муниципальная программа "Развитие культуры" на 2015-2028 годы</t>
  </si>
  <si>
    <t>0300000000</t>
  </si>
  <si>
    <t xml:space="preserve">      Подпрограмма "Библиотечное обслуживание населения"</t>
  </si>
  <si>
    <t>0310000000</t>
  </si>
  <si>
    <t xml:space="preserve">        Государственная поддержка отрасли культуры</t>
  </si>
  <si>
    <t>03101L5190</t>
  </si>
  <si>
    <t xml:space="preserve">      Подпрограмма "Организация досуга и предоставление услуг организаций культуры"</t>
  </si>
  <si>
    <t>0320000000</t>
  </si>
  <si>
    <t xml:space="preserve">        Поддержка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человек.</t>
  </si>
  <si>
    <t>03201L4660</t>
  </si>
  <si>
    <t xml:space="preserve">    Муниципальная программа "Социальная поддержка населения" на 2015-2028 годы</t>
  </si>
  <si>
    <t>0400000000</t>
  </si>
  <si>
    <t xml:space="preserve">      Подпрограмма "Обеспечение жильем отдельных категорий граждан, стимулирование улучшения жилищных условий"</t>
  </si>
  <si>
    <t>0430000000</t>
  </si>
  <si>
    <t xml:space="preserve">        Реализация мероприятий по обеспечению жильем молодых семей</t>
  </si>
  <si>
    <t>04302L4970</t>
  </si>
  <si>
    <t xml:space="preserve">    Муниципальная программа "Муниципальное управление" на 2015-2028 годы</t>
  </si>
  <si>
    <t>0900000000</t>
  </si>
  <si>
    <t xml:space="preserve">      Подпрограмма "Создание условий для государственной регистрации актов гражданского состояния"</t>
  </si>
  <si>
    <t>0930000000</t>
  </si>
  <si>
    <t xml:space="preserve">        Выполнение функций по государственной регистрации актов гражданского состояния</t>
  </si>
  <si>
    <t>0930159300</t>
  </si>
  <si>
    <t xml:space="preserve">    Муниципальная программа "Формирование современной городской среды" на 2018-2028 г.г.</t>
  </si>
  <si>
    <t>1300000000</t>
  </si>
  <si>
    <t xml:space="preserve">        Реализация мероприятий в рамках формирования современной городской среды</t>
  </si>
  <si>
    <t>130F255550</t>
  </si>
  <si>
    <t>ВСЕГО РАСХОДОВ:</t>
  </si>
  <si>
    <t>Исполнитель                                                     Симанова Ольга Сергеевна</t>
  </si>
  <si>
    <t xml:space="preserve">      Подпрограмма "Развитие дошкольного образования"</t>
  </si>
  <si>
    <t>0110000000</t>
  </si>
  <si>
    <t xml:space="preserve">        Расходы по оплате труда отдельных категорий работников муниципальных дошкольных образовательных организаций и муниципальных общеобразовательных организаций</t>
  </si>
  <si>
    <t>0110203380</t>
  </si>
  <si>
    <t xml:space="preserve">       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</t>
  </si>
  <si>
    <t>0110205470</t>
  </si>
  <si>
    <t xml:space="preserve">        Выплата компенсации части платы, взимаемой с родителей (законных представителей) за присмотр и уход за детьми в муниципальных образовательных организациях, находящихся на территории Удмуртской Республики, реализующих образовательную программу дошкольного образования</t>
  </si>
  <si>
    <t>0110304240</t>
  </si>
  <si>
    <t xml:space="preserve">        Расходы по предоставлению мер социальной поддержки по освобождению родителей (законных представителей), если один или оба из которых являются инвалидами первой или второй группы и не имеют других доходов, кроме пенсии, от платы за присмотр и уход за детьми в муниципальных образовательных организациях, находящихся на территории Удмуртской Республики</t>
  </si>
  <si>
    <t>0110304480</t>
  </si>
  <si>
    <t xml:space="preserve">        Расходы на дополнительные меры социальной поддержки по освобождению граждан Российской Федерации, призванных на военную службу по мобилизации в Вооруженные Силы Российской Федерации, от платы, взимаемой с родителей (законных представителей) за присмотр и уход за детьми в государственных и муниципальных образовательных организациях, находящихся на территории Удмуртской Республики, реализующих образовательную программу дошкольного образования</t>
  </si>
  <si>
    <t>0110306900</t>
  </si>
  <si>
    <t xml:space="preserve">        Субсидии на реализацию мероприятий по присмотру и уходу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</t>
  </si>
  <si>
    <t>0110307120</t>
  </si>
  <si>
    <t xml:space="preserve">        Капитальный ремонт объектов муниципальной собственности</t>
  </si>
  <si>
    <t>0111000830</t>
  </si>
  <si>
    <t>0120103380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</si>
  <si>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</si>
  <si>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0120104310</t>
  </si>
  <si>
    <t xml:space="preserve">        Обеспечение завтраком, в том числе из обогащенных продуктов, включая молочные, учащихся 1-4 классов общеобразовательных учреждений и обеспечение питанием учащихся 5-11 классов общеобразовательных учреждений из малообеспеченных семей (кроме детей из многодетных малообеспеченных семей)</t>
  </si>
  <si>
    <t>0120606960</t>
  </si>
  <si>
    <t xml:space="preserve">        Дополнительная мера социальной поддержки семей граждан РФ, призванных на военную службу по мобилизации в ВС РФ, или проходящих военную службу по контракту, либо заключивших контракт о добровольном содействии в выполнении задач, возложенных на ВС РФ или войска национальной гвардии РФ, по обеспечению горячим питанием обучающихся в период их обучения по образовательным программам основного общего образования и среднего общего образования в муниципальных образовательных организациях</t>
  </si>
  <si>
    <t>0120608330</t>
  </si>
  <si>
    <t>0120623040</t>
  </si>
  <si>
    <t xml:space="preserve">        Реализация мероприятий по модернизации школьных систем образования (капитальный ремонт общеобразовательных организаций)</t>
  </si>
  <si>
    <t>0121027500</t>
  </si>
  <si>
    <t xml:space="preserve">        Компенсация педагогическим работникам образовательных организаций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 в пунктах проведения экзамена на территории Удмуртской Республики</t>
  </si>
  <si>
    <t>0121309090</t>
  </si>
  <si>
    <t xml:space="preserve">        Компенсация педагогическим работникам образовательных организаций за работу по подготовке и проведению Компенсация педагогическим работникам образовательных организаций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 в пунктах проведения экзамена на территории Удмуртской Республики</t>
  </si>
  <si>
    <t>0132109090</t>
  </si>
  <si>
    <t xml:space="preserve">      Подпрограмма "Реализация молодежной политики"</t>
  </si>
  <si>
    <t>0140000000</t>
  </si>
  <si>
    <t xml:space="preserve">        Организация трудоустройства подростков и молодежи в каникулярное время</t>
  </si>
  <si>
    <t>0140205230</t>
  </si>
  <si>
    <t xml:space="preserve">        Организация деятельности комиссии по делам несовершеннолетних и защите их прав города Сарапула (выполнение переданных государственных полномочий Удмуртской Республики)</t>
  </si>
  <si>
    <t>0140304350</t>
  </si>
  <si>
    <t xml:space="preserve">    Муниципальная программа "Сохранение здоровья и формирование здорового образа жизни" на 2015-2028 годы</t>
  </si>
  <si>
    <t>0200000000</t>
  </si>
  <si>
    <t xml:space="preserve">      Подпрограмма "Организация отдыха детей в каникулярное время"</t>
  </si>
  <si>
    <t>0220000000</t>
  </si>
  <si>
    <t xml:space="preserve">        Организация отдыха, оздоровления и занятости детей, подростков и молодежи в каникулярное время</t>
  </si>
  <si>
    <t>0220105230</t>
  </si>
  <si>
    <t xml:space="preserve">      Подпрограмма "Создание условий для развития физической культуры и спорта"</t>
  </si>
  <si>
    <t>0230000000</t>
  </si>
  <si>
    <t xml:space="preserve">        Строительство и реконструкция объектов муниципальной собственности</t>
  </si>
  <si>
    <t>0230200820</t>
  </si>
  <si>
    <t xml:space="preserve">      Подпрограмма "Социальная поддержка семьи и детей"</t>
  </si>
  <si>
    <t>0410000000</t>
  </si>
  <si>
    <t xml:space="preserve">        Выполнение переданных государственных полномочий по обеспечению сохранности закрепленных жилых помещений</t>
  </si>
  <si>
    <t>0410805660</t>
  </si>
  <si>
    <t xml:space="preserve">        Организация выполнения переданных государственных полномочий по обеспечению сохранности закрепленных жилых помещений</t>
  </si>
  <si>
    <t>0410807860</t>
  </si>
  <si>
    <t xml:space="preserve">        Предоставление мер социальной поддержки многодетным семьям (бесплатное питание для обучающихся общеобразовательных организаций)</t>
  </si>
  <si>
    <t>041P104343</t>
  </si>
  <si>
    <t xml:space="preserve">      Подпрограмма "Предоставление льгот по оплате жилищно-коммунальных услуг (выполнение переданных полномочий)"</t>
  </si>
  <si>
    <t>0440000000</t>
  </si>
  <si>
    <t xml:space="preserve">        Предоставление меры дополнительной социальной поддержки граждан по оплате коммунальных услуг в виде уменьшения размера платы за  коммунальные услуги по отоплению и горячему водоснабжению (в отсутствие централизованного горячего водоснабжения) в связи с ограничением роста платы граждан за коммунальные услуги</t>
  </si>
  <si>
    <t>0440106800</t>
  </si>
  <si>
    <t xml:space="preserve">    Муниципальная программа "Городское хозяйство" на 2015-2028 годы</t>
  </si>
  <si>
    <t>0700000000</t>
  </si>
  <si>
    <t xml:space="preserve">      Подпрограмма "Содержание и развитие коммунальной инфраструктуры"</t>
  </si>
  <si>
    <t>0720000000</t>
  </si>
  <si>
    <t xml:space="preserve">        Резервные фонды исполнительных органов государственной власти субъектов Российской Федерации</t>
  </si>
  <si>
    <t>0720100310</t>
  </si>
  <si>
    <t>0720100820</t>
  </si>
  <si>
    <t xml:space="preserve">        Организация подготовки городского хозяйства к осенне-зимнему периоду</t>
  </si>
  <si>
    <t>0720101440</t>
  </si>
  <si>
    <t xml:space="preserve">      Подпрограмма "Жилищное хозяйство"</t>
  </si>
  <si>
    <t>0730000000</t>
  </si>
  <si>
    <t xml:space="preserve">        Организация и осуществление отдельных государственных полномочий по государственному жилищному надзору</t>
  </si>
  <si>
    <t>0730106200</t>
  </si>
  <si>
    <t xml:space="preserve">        Расходы на переселение граждан из аварийного жилищного фонда, осуществляемые за счет средств, поступивших от Фонда содействия реформированию жилищно-коммунального хозяйства</t>
  </si>
  <si>
    <t>073F367483</t>
  </si>
  <si>
    <t xml:space="preserve">        Расходы на переселение граждан из аварийного жилищного фонда, осуществляемые за счет средств бюджетов субъектов Российской Федерации</t>
  </si>
  <si>
    <t>073F367484</t>
  </si>
  <si>
    <t xml:space="preserve">      Подпрограмма "Благоустройство и охрана окружающей среды"</t>
  </si>
  <si>
    <t>0740000000</t>
  </si>
  <si>
    <t>0740100820</t>
  </si>
  <si>
    <t xml:space="preserve">        Организация мероприятий при осуществлении деятельности по обращению с животными без владельцев</t>
  </si>
  <si>
    <t>0740105400</t>
  </si>
  <si>
    <t xml:space="preserve">        Расходы по содержанию скотомогильников (биотермических ям) и мест захоронений животных, павших от сибирской язвы, находящихся в собственности Удмуртской Республики, а также по ликвидации неиспользуемых скотомогильников (биотермических ям).</t>
  </si>
  <si>
    <t>0740109020</t>
  </si>
  <si>
    <t xml:space="preserve">      Подпрограмма "Дорожное хозяйство и транспортное обслуживание населения"</t>
  </si>
  <si>
    <t>0750000000</t>
  </si>
  <si>
    <t xml:space="preserve">        Cодержание автомобильных дорог местного значения и искусственных сооружений на них в части проведения работ по зимнему содержанию, диагностике, обследованию и оценке технического состояния</t>
  </si>
  <si>
    <t>0750101380</t>
  </si>
  <si>
    <t xml:space="preserve">        Проектирование, строительство, реконструкция, капитальный ремонт, ремонт автомобильных дорог общего пользования и искусственных сооружений на них</t>
  </si>
  <si>
    <t>0750204650</t>
  </si>
  <si>
    <t xml:space="preserve">        Оказание государственной поддержки моногородам Удмуртской Республики</t>
  </si>
  <si>
    <t>0750208000</t>
  </si>
  <si>
    <t xml:space="preserve">        Оказание государственной поддержки моногородам Удмуртской Республики за счет средств некоммерческой организации "Фонд развития моногородов"</t>
  </si>
  <si>
    <t>0750208200</t>
  </si>
  <si>
    <t xml:space="preserve">       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</si>
  <si>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075R153930</t>
  </si>
  <si>
    <t xml:space="preserve">    Муниципальная программа "Энергосбережение и повышение энергетической эффективности" на 2015-2028 годы</t>
  </si>
  <si>
    <t>0800000000</t>
  </si>
  <si>
    <t xml:space="preserve">        Реализация энергоэффективных технологических мероприятий в организациях, финансируемых за счет средств бюджетов муниципальных образований в Удмуртской Республике</t>
  </si>
  <si>
    <t>0800105770</t>
  </si>
  <si>
    <t>0800305770</t>
  </si>
  <si>
    <t xml:space="preserve">      Подпрограмма "Архивное дело"</t>
  </si>
  <si>
    <t>0920000000</t>
  </si>
  <si>
    <t xml:space="preserve">        Организация хранения, учета, комплектования и использования документов Архивного фонда Удмуртской Республики и других архивных документов, относящихся к собственности Удмуртской Республики</t>
  </si>
  <si>
    <t>0920104360</t>
  </si>
  <si>
    <t xml:space="preserve">        Резервный фонд Правительства Удмуртской Республики</t>
  </si>
  <si>
    <t>0930100310</t>
  </si>
  <si>
    <t xml:space="preserve">      Подпрограмма "Создание условий для реализации муниципальной программы"</t>
  </si>
  <si>
    <t>0960000000</t>
  </si>
  <si>
    <t xml:space="preserve">        Создание и организация деятельности административной комиссии</t>
  </si>
  <si>
    <t>0960404510</t>
  </si>
  <si>
    <t xml:space="preserve">    Муниципальная программа "Управление муниципальным имуществом" на 2015-2028 годы</t>
  </si>
  <si>
    <t>1100000000</t>
  </si>
  <si>
    <t xml:space="preserve">      Подпрограмма "Управление муниципальным имуществом"</t>
  </si>
  <si>
    <t>1110000000</t>
  </si>
  <si>
    <t xml:space="preserve">        Расходы на осуществление мероприятий по выявлению правообладателей ранее учтенных объектов недвижимости и мероприятий по обеспечению внесения в ЕГРН сведений о правообладателях ранее учтеных объектов недвижимости.</t>
  </si>
  <si>
    <t>1110706290</t>
  </si>
  <si>
    <t xml:space="preserve">      Подпрограмма "Управление земельными ресурсами"</t>
  </si>
  <si>
    <t>1120000000</t>
  </si>
  <si>
    <t xml:space="preserve">        Проведение комплексных кадастровых работ</t>
  </si>
  <si>
    <t>1120407930</t>
  </si>
  <si>
    <t xml:space="preserve">    Муниципальная программа "Безопасность муниципального образования "Город Сарапул" на 2015-2028 годы</t>
  </si>
  <si>
    <t>1200000000</t>
  </si>
  <si>
    <t xml:space="preserve">      Подпрограмма "Профилактика правонарушений"</t>
  </si>
  <si>
    <t>1220000000</t>
  </si>
  <si>
    <t xml:space="preserve">        Оказание поддержки гражданам и их объединениям, участвующим в охране общественного порядка</t>
  </si>
  <si>
    <t>1220207480</t>
  </si>
  <si>
    <t xml:space="preserve">        Расходы, производимые за счет средств резервных фондов исполнительных органов государственной власти Удмуртской Республики</t>
  </si>
  <si>
    <t>1300100310</t>
  </si>
  <si>
    <t xml:space="preserve">    Муниципальная программа "Профилактика терроризма" на 2020-2028 годы</t>
  </si>
  <si>
    <t>1400000000</t>
  </si>
  <si>
    <t xml:space="preserve">        Расходы на мероприятия по обеспечению безопасности образовательных организаций в Удмуртской Республике</t>
  </si>
  <si>
    <t>1400200600</t>
  </si>
  <si>
    <t xml:space="preserve">        Мероприятия по обеспечению безопасности образовательных организаций в Удмуртской Республике на оснащение объектов (территорий) муниципальных образовательных организаций инженерно-техническими средствами и системами охраны</t>
  </si>
  <si>
    <t>1400206550</t>
  </si>
  <si>
    <t xml:space="preserve">        Уплата налога на имущество организаций</t>
  </si>
  <si>
    <t>0110260200</t>
  </si>
  <si>
    <t xml:space="preserve">        Уплата земельного налога</t>
  </si>
  <si>
    <t>0110260240</t>
  </si>
  <si>
    <t xml:space="preserve">        Оказание муниципальными учреждениями муниципальных услуг, выполнение работ, финансовое обеспечение деятельности муниципальных учреждений</t>
  </si>
  <si>
    <t>0110267700</t>
  </si>
  <si>
    <t>01102S3380</t>
  </si>
  <si>
    <t>01103S6900</t>
  </si>
  <si>
    <t>01103S7120</t>
  </si>
  <si>
    <t xml:space="preserve">        Подготовка муниципальных учреждений к отопительному периоду</t>
  </si>
  <si>
    <t>0110560230</t>
  </si>
  <si>
    <t xml:space="preserve">        Укрепление материально-технической базы муниципальных учреждений</t>
  </si>
  <si>
    <t>0110565140</t>
  </si>
  <si>
    <t>0110667700</t>
  </si>
  <si>
    <t xml:space="preserve">        Расходы на мероприятия по безопасности образовательных организаций</t>
  </si>
  <si>
    <t>0110861440</t>
  </si>
  <si>
    <t>0111060150</t>
  </si>
  <si>
    <t>01110S0830</t>
  </si>
  <si>
    <t>0120160200</t>
  </si>
  <si>
    <t>0120160240</t>
  </si>
  <si>
    <t>0120167700</t>
  </si>
  <si>
    <t>01201S3380</t>
  </si>
  <si>
    <t>0120460230</t>
  </si>
  <si>
    <t xml:space="preserve">        Приобретение основных фондов и развитие инфраструктуры</t>
  </si>
  <si>
    <t>0120461120</t>
  </si>
  <si>
    <t>0120465140</t>
  </si>
  <si>
    <t xml:space="preserve">        Обеспечение двухразовым питанием обучающихся с ограниченными возможностями здоровья, не проживающих в образовательных организациях, реализующих адаптированные основные общеобразовательные программы</t>
  </si>
  <si>
    <t>0120661230</t>
  </si>
  <si>
    <t>01206S3040</t>
  </si>
  <si>
    <t xml:space="preserve">        Обеспечение завтраком, в том числе из обогащенных продуктов, включая молочные, учащихся 1-4 классов общеобразовательных учреждений и обеспечение питанием учащихся 1-11 классов общеобразовательных учреждений из малообеспеченных семей (кроме детей из многодетных малообеспеченных семей)</t>
  </si>
  <si>
    <t>01206S6960</t>
  </si>
  <si>
    <t>0120861440</t>
  </si>
  <si>
    <t>0121060140</t>
  </si>
  <si>
    <t>0121060150</t>
  </si>
  <si>
    <t>01210S0820</t>
  </si>
  <si>
    <t>01210S0830</t>
  </si>
  <si>
    <t xml:space="preserve">        Реализация мероприятий по модернизации школьных систем образования (капитальный ремонт общеобразовательных организаций) за счет средств бюджета Удмуртской Республики сверх установленного уровня софинансирования</t>
  </si>
  <si>
    <t>01210S7500</t>
  </si>
  <si>
    <t>0130160200</t>
  </si>
  <si>
    <t>0130160240</t>
  </si>
  <si>
    <t>0130165140</t>
  </si>
  <si>
    <t>0130167700</t>
  </si>
  <si>
    <t>0130660230</t>
  </si>
  <si>
    <t>0131861440</t>
  </si>
  <si>
    <t>0131960200</t>
  </si>
  <si>
    <t>0131960240</t>
  </si>
  <si>
    <t>0131967700</t>
  </si>
  <si>
    <t>0132263530</t>
  </si>
  <si>
    <t>0140160240</t>
  </si>
  <si>
    <t>0140167700</t>
  </si>
  <si>
    <t>0140261430</t>
  </si>
  <si>
    <t>01402S5230</t>
  </si>
  <si>
    <t xml:space="preserve">      Подпрограмма "Управление системой образования"</t>
  </si>
  <si>
    <t>0150000000</t>
  </si>
  <si>
    <t xml:space="preserve">        Обеспечение деятельности Управления образования г. Сарапула</t>
  </si>
  <si>
    <t>0150160030</t>
  </si>
  <si>
    <t>0150160240</t>
  </si>
  <si>
    <t>0150360200</t>
  </si>
  <si>
    <t>0150360240</t>
  </si>
  <si>
    <t>0150367700</t>
  </si>
  <si>
    <t>0150467700</t>
  </si>
  <si>
    <t xml:space="preserve">        Проведение независимой оценки качества образования</t>
  </si>
  <si>
    <t>0150660162</t>
  </si>
  <si>
    <t xml:space="preserve">      Подпрограмма "Формирование здорового образа жизни и профилактика заболеваний"</t>
  </si>
  <si>
    <t>0210000000</t>
  </si>
  <si>
    <t xml:space="preserve">        Организация мероприятий физической культуры и спорта</t>
  </si>
  <si>
    <t>0210164600</t>
  </si>
  <si>
    <t xml:space="preserve">        Организация мероприятий массового спорта</t>
  </si>
  <si>
    <t>0210164610</t>
  </si>
  <si>
    <t>0210167700</t>
  </si>
  <si>
    <t xml:space="preserve">        Выпуск и распространение информационно-разъяснительных печатных материалов антинаркотической направленности</t>
  </si>
  <si>
    <t>0210261500</t>
  </si>
  <si>
    <t xml:space="preserve">        Внедрение Всероссийского физкультурно-спортивного комплекса "Готов к труду и обороне"</t>
  </si>
  <si>
    <t>0210364630</t>
  </si>
  <si>
    <t xml:space="preserve">        Выпуск и распространение информационно-разъяснительных печатных материалов санитарно-противоэпидемиологической направленности</t>
  </si>
  <si>
    <t>0210461510</t>
  </si>
  <si>
    <t xml:space="preserve">        Организация и проведение отдыха детей в дневных оздоровительных лагерях</t>
  </si>
  <si>
    <t>0220161450</t>
  </si>
  <si>
    <t xml:space="preserve">        Субсидии на реализацию мероприятий по организации отдыха, оздоровления и занятости детей, подростков и молодежи</t>
  </si>
  <si>
    <t>02201S5230</t>
  </si>
  <si>
    <t xml:space="preserve">        Строительство, приобретение и реконструкция объектов муниципальной собственности</t>
  </si>
  <si>
    <t>0230160140</t>
  </si>
  <si>
    <t>0230160240</t>
  </si>
  <si>
    <t>0230167700</t>
  </si>
  <si>
    <t>02302S0820</t>
  </si>
  <si>
    <t>0230360200</t>
  </si>
  <si>
    <t>0230367700</t>
  </si>
  <si>
    <t>0310160200</t>
  </si>
  <si>
    <t>0310160240</t>
  </si>
  <si>
    <t xml:space="preserve">        Комплектование библиотечных фондов и подписка на периодические издания</t>
  </si>
  <si>
    <t>0310161680</t>
  </si>
  <si>
    <t>0310167700</t>
  </si>
  <si>
    <t>0320160200</t>
  </si>
  <si>
    <t>0320160240</t>
  </si>
  <si>
    <t>0320167700</t>
  </si>
  <si>
    <t>0320260240</t>
  </si>
  <si>
    <t xml:space="preserve">        Организация и проведение городских мероприятий, торжественных церемоний, проектов, праздников</t>
  </si>
  <si>
    <t>0320261690</t>
  </si>
  <si>
    <t xml:space="preserve">        Организация и проведение мероприятий, посвященных государственным праздникам</t>
  </si>
  <si>
    <t>0320264240</t>
  </si>
  <si>
    <t>0320267700</t>
  </si>
  <si>
    <t xml:space="preserve">      Подпрограмма "Сохранение и развитие музейного дела"</t>
  </si>
  <si>
    <t>0330000000</t>
  </si>
  <si>
    <t>0330160150</t>
  </si>
  <si>
    <t>0330160200</t>
  </si>
  <si>
    <t>0330160240</t>
  </si>
  <si>
    <t>0330165140</t>
  </si>
  <si>
    <t>0330167700</t>
  </si>
  <si>
    <t xml:space="preserve">      Подпрограмма "Сохранение, использование и популяризация объектов культурного наследия"</t>
  </si>
  <si>
    <t>0340000000</t>
  </si>
  <si>
    <t xml:space="preserve">        Изготовление проектной документации по сохранению объектов культурного наследия (стадия-эскизный проект) на объекты муниципальной собственности, находящиеся в неудовлетворительном состоянии</t>
  </si>
  <si>
    <t>0341364260</t>
  </si>
  <si>
    <t xml:space="preserve">      Подпрограмма "Реализация национальной политики, развитие местного народного творчества"</t>
  </si>
  <si>
    <t>0350000000</t>
  </si>
  <si>
    <t>0350167700</t>
  </si>
  <si>
    <t xml:space="preserve">      Подпрограмма "Управление сферой культуры"</t>
  </si>
  <si>
    <t>0360000000</t>
  </si>
  <si>
    <t xml:space="preserve">        Реализация установленных полномочий (функций) Управлением культуры и молодежной политики г. Сарапула</t>
  </si>
  <si>
    <t>0360160030</t>
  </si>
  <si>
    <t xml:space="preserve">        Хозяйственно-эксплуатационное обеспечение деятельности подведомственных учреждений</t>
  </si>
  <si>
    <t>0360164270</t>
  </si>
  <si>
    <t xml:space="preserve">        Проведение мероприятий, направленных на укрепление престижа семьи</t>
  </si>
  <si>
    <t>0410561750</t>
  </si>
  <si>
    <t xml:space="preserve">      Подпрограмма "Социальная поддержка старшего поколения, ветеранов и инвалидов, иных категорий граждан"</t>
  </si>
  <si>
    <t>0420000000</t>
  </si>
  <si>
    <t xml:space="preserve">        Оказание материальной помощи гражданам, находящимся в трудной жизненной ситуации</t>
  </si>
  <si>
    <t>0420161760</t>
  </si>
  <si>
    <t xml:space="preserve">        Предоставление мер поддержки по проезду в общественном транспорте гражданам, не являющимся федеральными и региональными льготниками</t>
  </si>
  <si>
    <t>0420261770</t>
  </si>
  <si>
    <t xml:space="preserve">    Муниципальная программа "Создание условий для устойчивого экономического развития" на 2015-2028 годы</t>
  </si>
  <si>
    <t>0500000000</t>
  </si>
  <si>
    <t xml:space="preserve">      Подпрограмма "Создание условий для развития малого и среднего предпринимательства"</t>
  </si>
  <si>
    <t>0510000000</t>
  </si>
  <si>
    <t xml:space="preserve">        Мероприятия по поддержке и стимулированию малого и среднего предпринимательства</t>
  </si>
  <si>
    <t>0510161820</t>
  </si>
  <si>
    <t xml:space="preserve">      Подпрограмма "Поддержка и взаимодействие общественных организаций и объединений граждан, действующих на территории МО "Город Сарапул"</t>
  </si>
  <si>
    <t>0530000000</t>
  </si>
  <si>
    <t xml:space="preserve">        Оказание поддержки проектов и программ, возрождение национального самосознания, гражданственности, патриотизма, формирование здорового образа жизни</t>
  </si>
  <si>
    <t>0530164410</t>
  </si>
  <si>
    <t xml:space="preserve">      Подпрограмма "Развитие туризма"</t>
  </si>
  <si>
    <t>0540000000</t>
  </si>
  <si>
    <t xml:space="preserve">        Информирование сообщества о туристическом потенциале города</t>
  </si>
  <si>
    <t>0540364480</t>
  </si>
  <si>
    <t xml:space="preserve">    Муниципальная программа "Предупреждение и ликвидация последствий чрезвычайных ситуаций, реализация мер пожарной безопасности" на 2015-2028 годы</t>
  </si>
  <si>
    <t>0600000000</t>
  </si>
  <si>
    <t>0600160200</t>
  </si>
  <si>
    <t xml:space="preserve">        Обеспечение функционирования органа управления в области гражданской обороны, защиты населения и территорий от чрезвычайных ситуаций природного и техногенного характера Муниципального казенного учреждения "Служба гражданской защиты г. Сарапула"</t>
  </si>
  <si>
    <t>0600161920</t>
  </si>
  <si>
    <t xml:space="preserve">        Размещение и техническое обслуживание аппаратуры оповещения гражданской обороны МО "Город Сарапул"</t>
  </si>
  <si>
    <t>0600261940</t>
  </si>
  <si>
    <t xml:space="preserve">        Организация спасательного поста на водных объектах в летний период</t>
  </si>
  <si>
    <t>0600361960</t>
  </si>
  <si>
    <t xml:space="preserve">      Подпрограмма "Территориальное развитие (градостроительство и землеустройство)"</t>
  </si>
  <si>
    <t>0710000000</t>
  </si>
  <si>
    <t xml:space="preserve">        Подготовка, утверждение и внесение изменений в документацию по планировке территорий</t>
  </si>
  <si>
    <t>0710162070</t>
  </si>
  <si>
    <t>0720160140</t>
  </si>
  <si>
    <t>0720160150</t>
  </si>
  <si>
    <t xml:space="preserve">        Расходы в рамках реализации новых инвестиционных проектов</t>
  </si>
  <si>
    <t>0720160750</t>
  </si>
  <si>
    <t>07201S1440</t>
  </si>
  <si>
    <t xml:space="preserve">        Реализация мероприятий по газификации</t>
  </si>
  <si>
    <t>0720262210</t>
  </si>
  <si>
    <t>0730160150</t>
  </si>
  <si>
    <t xml:space="preserve">        Осуществление мероприятий по переселению граждан из аварийного жилищного фонда за счет средств бюджетов</t>
  </si>
  <si>
    <t>0730286020</t>
  </si>
  <si>
    <t xml:space="preserve">        Осуществление полномочий собственника жилых помещений в многоквартирных домах</t>
  </si>
  <si>
    <t>0730386010</t>
  </si>
  <si>
    <t xml:space="preserve">        Переселение граждан из аврийного жилищного фонда</t>
  </si>
  <si>
    <t>073F36748S</t>
  </si>
  <si>
    <t>0740160200</t>
  </si>
  <si>
    <t>0740160240</t>
  </si>
  <si>
    <t xml:space="preserve">        Организация и содержание мест захоронения</t>
  </si>
  <si>
    <t>0740162320</t>
  </si>
  <si>
    <t xml:space="preserve">        Создание мест (площадок) накопления твердых коммунальных отходов для размещения контейнеров, бункеров</t>
  </si>
  <si>
    <t>0740162430</t>
  </si>
  <si>
    <t xml:space="preserve">        Организация благоустройства на территории городских округов</t>
  </si>
  <si>
    <t>0740164290</t>
  </si>
  <si>
    <t>0740167700</t>
  </si>
  <si>
    <t xml:space="preserve">        Организация уличного освещения</t>
  </si>
  <si>
    <t>0740167701</t>
  </si>
  <si>
    <t xml:space="preserve">        Реализация мероприятий по рекультивации полигона ТБО г.Сарапула</t>
  </si>
  <si>
    <t>0740262410</t>
  </si>
  <si>
    <t>0750160200</t>
  </si>
  <si>
    <t>0750160240</t>
  </si>
  <si>
    <t xml:space="preserve">        Оформление и выдача карт маршрута регулярных перевозок</t>
  </si>
  <si>
    <t>0750162530</t>
  </si>
  <si>
    <t xml:space="preserve">        Приобретение техники для содержания и ремонта автомобильных дорог местного значения</t>
  </si>
  <si>
    <t>0750162560</t>
  </si>
  <si>
    <t xml:space="preserve">        Организация регулярных перевозок пассажиров и багажа автомобильным транспортом по регулируемым тарифам на муниципальных маршрутах</t>
  </si>
  <si>
    <t>0750162580</t>
  </si>
  <si>
    <t>0750167700</t>
  </si>
  <si>
    <t>0750260140</t>
  </si>
  <si>
    <t xml:space="preserve">        Проектирование, капитальный ремонт, ремонт автомобильных дорог общего пользования и искусственных сооружений на них</t>
  </si>
  <si>
    <t>0750262570</t>
  </si>
  <si>
    <t>0750268000</t>
  </si>
  <si>
    <t>07502S4650</t>
  </si>
  <si>
    <t>07502S8000</t>
  </si>
  <si>
    <t xml:space="preserve">        Мероприятия по выявлению бесхозяйных объектов недвижимого имущества, используемых для передачи энергетических ресурсов (включая газоснабжение, теплоснабжение, электроснабжение, водоснабжение и водоотведение) постановке в установленном порядке на учет и признанию права муниципальной собственности на них, а также по организации управления такими с момента их выявления, в том числе по определению источников компенсации, возникающих при их эксплуатации</t>
  </si>
  <si>
    <t>08001S5770</t>
  </si>
  <si>
    <t xml:space="preserve">        Восстановление и устройство сетей уличного освещения</t>
  </si>
  <si>
    <t>0800362620</t>
  </si>
  <si>
    <t>08003S5770</t>
  </si>
  <si>
    <t xml:space="preserve">        Организация хранения, учета, комплектования и использования документов Архивного фонда Удмуртской Республики и других архивных документов, относящихся к муниципальной собственности</t>
  </si>
  <si>
    <t>0920165010</t>
  </si>
  <si>
    <t xml:space="preserve">      Подпрограмма "Развитие муниципальной службы в муниципальном образовании "Город Сарапул"</t>
  </si>
  <si>
    <t>0950000000</t>
  </si>
  <si>
    <t xml:space="preserve">        Организация обучения муниципальных служащих по программам профессионального образования, профессиональной переподготовки, повышения квалификации, а также участия в семинарах, форумах, кратковременных учебах</t>
  </si>
  <si>
    <t>0950365040</t>
  </si>
  <si>
    <t xml:space="preserve">        Содержание аппарата Администрации города Сарапула</t>
  </si>
  <si>
    <t>0960160030</t>
  </si>
  <si>
    <t>0960160240</t>
  </si>
  <si>
    <t xml:space="preserve">        Обеспечение деятельности Главы города Сарапула</t>
  </si>
  <si>
    <t>0960260010</t>
  </si>
  <si>
    <t xml:space="preserve">        Проведение общегосударственных и общегородских мероприятий</t>
  </si>
  <si>
    <t>0960360110</t>
  </si>
  <si>
    <t xml:space="preserve">        Публикация в средствах массовой информации муниципальных правовых актов, принятых Администрацией города Сарапула, освещение деятельности Администрации города Сарапула в эфире телеканалов, радиоэфире и печатных СМИ</t>
  </si>
  <si>
    <t>0960365050</t>
  </si>
  <si>
    <t xml:space="preserve">        Участие в ассоциациях и союзах муниципальных образований</t>
  </si>
  <si>
    <t>0960365060</t>
  </si>
  <si>
    <t xml:space="preserve">        Пенсионное обеспечение муниципальных служащих муниципального образования "Город Сарапул", пенсионное обеспечение депутатов Сарапульской городской Думы, осуществляющих свои полномочия на постоянной основе</t>
  </si>
  <si>
    <t>0960561710</t>
  </si>
  <si>
    <t xml:space="preserve">        Обеспечение работоспособности и своевременной модернизации структурированных кабельных систем (СКС), АРМ, серверов органов местного самоуправления города Сарапула для автоматизации процессов исполнения функций и оказания муниципальных и переданных государственных услуг</t>
  </si>
  <si>
    <t>0960765080</t>
  </si>
  <si>
    <t xml:space="preserve">    Муниципальная программа "Управление муниципальными финансами муниципального образования "Город Сарапул" на 2015-2028 годы</t>
  </si>
  <si>
    <t>1000000000</t>
  </si>
  <si>
    <t xml:space="preserve">      Подпрограмма "Организация бюджетного процесса в городе Сарапуле"</t>
  </si>
  <si>
    <t>1010000000</t>
  </si>
  <si>
    <t xml:space="preserve">        Организация и ведение бюджетного учета, составление бюджетной отчетности</t>
  </si>
  <si>
    <t>1010460120</t>
  </si>
  <si>
    <t>1010460200</t>
  </si>
  <si>
    <t xml:space="preserve">        Обслуживание муниципального долга</t>
  </si>
  <si>
    <t>1010660070</t>
  </si>
  <si>
    <t xml:space="preserve">        Формирование условно утвержденных расходов</t>
  </si>
  <si>
    <t>1010763500</t>
  </si>
  <si>
    <t xml:space="preserve">        Реализация установленных полномочий (функций) Управлением финансов г. Сарапула</t>
  </si>
  <si>
    <t>1010860030</t>
  </si>
  <si>
    <t xml:space="preserve">      Подпрограмма "Повышение эффективности расходов бюджета города Сарапула"</t>
  </si>
  <si>
    <t>1020000000</t>
  </si>
  <si>
    <t xml:space="preserve">        Проведение мониторинга и оценки качества финансового менеджмента главных распорядителей средств бюджета города Сарапула, применение результатов оценки</t>
  </si>
  <si>
    <t>1020462700</t>
  </si>
  <si>
    <t xml:space="preserve">        Проведение открытых торгов по заключению договоров аренды в отношении муниципального имущества</t>
  </si>
  <si>
    <t>1110264010</t>
  </si>
  <si>
    <t xml:space="preserve">        Приватизация муниципального имущества (за исключением земельных ресурсов)</t>
  </si>
  <si>
    <t>1110264020</t>
  </si>
  <si>
    <t xml:space="preserve">        Управление имуществом казны г. Сарапула</t>
  </si>
  <si>
    <t>1110364030</t>
  </si>
  <si>
    <t xml:space="preserve">        Государственная регистрация права собственности г. Сарапула на объекты недвижимого имущества (за исключением земельных ресурсов)</t>
  </si>
  <si>
    <t>1110464040</t>
  </si>
  <si>
    <t xml:space="preserve">        Организация землеустройства (образования новых и упорядочения существующих объектов землеустройства, установления их границ на местности, изменение границ объектов землеустройства, предоставление и изъятие земельных участков и т.д.), оценка рыночной стоимости земельных участков и права на заключение договоров аренды земельных участков</t>
  </si>
  <si>
    <t>1120362020</t>
  </si>
  <si>
    <t xml:space="preserve">        Проведение работ по формированию земельных участков, на которых расположены многоквартирные дома</t>
  </si>
  <si>
    <t>1120462030</t>
  </si>
  <si>
    <t xml:space="preserve">        Проведение работ по формированию земельных участков для строительства и для целей, не связанных со строительством</t>
  </si>
  <si>
    <t>1120462050</t>
  </si>
  <si>
    <t>11204S7930</t>
  </si>
  <si>
    <t xml:space="preserve">      Подпрограмма "Безопасный город"</t>
  </si>
  <si>
    <t>1210000000</t>
  </si>
  <si>
    <t xml:space="preserve">        Создание сегментов аппаратно-программного комплекса "Безопасный город"</t>
  </si>
  <si>
    <t>1210263110</t>
  </si>
  <si>
    <t>1220261790</t>
  </si>
  <si>
    <t>12202S7480</t>
  </si>
  <si>
    <t xml:space="preserve">        Организация охраны общественного порядка на территории города Сарапула</t>
  </si>
  <si>
    <t>1220363100</t>
  </si>
  <si>
    <t>1300165550</t>
  </si>
  <si>
    <t xml:space="preserve">        Реализация мероприятий в рамках формирования современной городской среды - завершение реализации проекта "Сарапульские острова"</t>
  </si>
  <si>
    <t>1300165551</t>
  </si>
  <si>
    <t>1300175550</t>
  </si>
  <si>
    <t xml:space="preserve">        Совершенствование инженерно-технической укрепленности объектов и мест (территорий) с массовым пребыванием людей (подключение и обслуживание кнопок тревожной сигнализации, систем видеонаблюдения, установка стационарных (переносных) металлодетекторов и т.д.)</t>
  </si>
  <si>
    <t>1400267100</t>
  </si>
  <si>
    <t xml:space="preserve">        Приобретение (изготовление) информационных сборников, учебно-методических материалов, буклетов, пакетов и наглядных пособий (памяток), направленных на профилактику терроризма и экстремизма в обществе</t>
  </si>
  <si>
    <t>1400367110</t>
  </si>
  <si>
    <t>Исполнение бюджета города Сарапула по программам</t>
  </si>
  <si>
    <t>за период с 01.01.2024г. по 31.12.2024г.(средства МБ)</t>
  </si>
  <si>
    <t>за период с 01.01.2024г. по 31.12.2024г.(средства УР)</t>
  </si>
  <si>
    <t>за период с 01.01.2024г. по 31.12.2024г.(средства ФБ)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</si>
</sst>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6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left" vertical="center" wrapText="1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10" fontId="3" fillId="2" borderId="2">
      <alignment horizontal="right" vertical="top" shrinkToFit="1"/>
    </xf>
    <xf numFmtId="0" fontId="3" fillId="0" borderId="2">
      <alignment horizontal="left"/>
    </xf>
    <xf numFmtId="4" fontId="3" fillId="3" borderId="2">
      <alignment horizontal="right" vertical="top" shrinkToFit="1"/>
    </xf>
    <xf numFmtId="10" fontId="3" fillId="3" borderId="2">
      <alignment horizontal="right" vertical="top" shrinkToFit="1"/>
    </xf>
    <xf numFmtId="0" fontId="1" fillId="0" borderId="1">
      <alignment horizontal="left" wrapText="1"/>
    </xf>
    <xf numFmtId="0" fontId="6" fillId="0" borderId="0"/>
    <xf numFmtId="0" fontId="6" fillId="0" borderId="0"/>
    <xf numFmtId="0" fontId="6" fillId="0" borderId="0"/>
    <xf numFmtId="0" fontId="4" fillId="0" borderId="1"/>
    <xf numFmtId="0" fontId="4" fillId="0" borderId="1"/>
    <xf numFmtId="0" fontId="5" fillId="4" borderId="1"/>
    <xf numFmtId="1" fontId="1" fillId="0" borderId="2">
      <alignment horizontal="left" vertical="top" wrapText="1"/>
    </xf>
    <xf numFmtId="4" fontId="1" fillId="0" borderId="2">
      <alignment horizontal="right" vertical="top" shrinkToFit="1"/>
    </xf>
    <xf numFmtId="10" fontId="1" fillId="0" borderId="2">
      <alignment horizontal="right" vertical="top" shrinkToFit="1"/>
    </xf>
    <xf numFmtId="0" fontId="1" fillId="0" borderId="1">
      <alignment vertical="top"/>
    </xf>
  </cellStyleXfs>
  <cellXfs count="25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3" fillId="0" borderId="2" xfId="8" applyNumberFormat="1" applyProtection="1">
      <alignment vertical="top" wrapText="1"/>
    </xf>
    <xf numFmtId="1" fontId="1" fillId="0" borderId="2" xfId="9" applyNumberFormat="1" applyProtection="1">
      <alignment horizontal="center" vertical="top" shrinkToFit="1"/>
    </xf>
    <xf numFmtId="4" fontId="3" fillId="2" borderId="2" xfId="10" applyNumberFormat="1" applyProtection="1">
      <alignment horizontal="right" vertical="top" shrinkToFit="1"/>
    </xf>
    <xf numFmtId="4" fontId="3" fillId="3" borderId="2" xfId="13" applyNumberFormat="1" applyProtection="1">
      <alignment horizontal="right" vertical="top" shrinkToFit="1"/>
    </xf>
    <xf numFmtId="0" fontId="1" fillId="0" borderId="1" xfId="15" applyNumberFormat="1" applyProtection="1">
      <alignment horizontal="left" wrapText="1"/>
    </xf>
    <xf numFmtId="0" fontId="1" fillId="0" borderId="1" xfId="15" applyNumberFormat="1" applyProtection="1">
      <alignment horizontal="left" wrapText="1"/>
    </xf>
    <xf numFmtId="0" fontId="1" fillId="0" borderId="1" xfId="15" applyNumberFormat="1" applyProtection="1">
      <alignment horizontal="left" wrapText="1"/>
    </xf>
    <xf numFmtId="0" fontId="1" fillId="0" borderId="1" xfId="15">
      <alignment horizontal="left" wrapText="1"/>
    </xf>
    <xf numFmtId="0" fontId="1" fillId="0" borderId="2" xfId="7" applyNumberFormat="1" applyProtection="1">
      <alignment horizontal="center" vertical="center" wrapText="1"/>
    </xf>
    <xf numFmtId="0" fontId="1" fillId="0" borderId="2" xfId="7">
      <alignment horizontal="center" vertical="center" wrapText="1"/>
    </xf>
    <xf numFmtId="0" fontId="1" fillId="0" borderId="2" xfId="6" applyNumberFormat="1" applyProtection="1">
      <alignment horizontal="left" vertical="center" wrapText="1"/>
    </xf>
    <xf numFmtId="0" fontId="1" fillId="0" borderId="2" xfId="6">
      <alignment horizontal="left" vertical="center" wrapText="1"/>
    </xf>
    <xf numFmtId="0" fontId="3" fillId="0" borderId="2" xfId="12" applyNumberFormat="1" applyProtection="1">
      <alignment horizontal="left"/>
    </xf>
    <xf numFmtId="0" fontId="3" fillId="0" borderId="2" xfId="12">
      <alignment horizontal="left"/>
    </xf>
    <xf numFmtId="0" fontId="1" fillId="0" borderId="1" xfId="1" applyNumberFormat="1" applyProtection="1">
      <alignment wrapText="1"/>
    </xf>
    <xf numFmtId="0" fontId="1" fillId="0" borderId="1" xfId="1">
      <alignment wrapText="1"/>
    </xf>
    <xf numFmtId="0" fontId="1" fillId="0" borderId="1" xfId="5" applyNumberFormat="1" applyProtection="1">
      <alignment horizontal="right"/>
    </xf>
    <xf numFmtId="0" fontId="1" fillId="0" borderId="1" xfId="5">
      <alignment horizontal="right"/>
    </xf>
    <xf numFmtId="0" fontId="3" fillId="5" borderId="1" xfId="14" applyNumberFormat="1" applyFill="1" applyBorder="1" applyAlignment="1" applyProtection="1">
      <alignment horizontal="center" wrapText="1"/>
    </xf>
    <xf numFmtId="10" fontId="3" fillId="5" borderId="1" xfId="14" applyFill="1" applyBorder="1" applyAlignment="1">
      <alignment horizontal="center" wrapText="1"/>
    </xf>
    <xf numFmtId="0" fontId="2" fillId="5" borderId="1" xfId="3" applyNumberFormat="1" applyFill="1" applyBorder="1" applyAlignment="1" applyProtection="1">
      <alignment horizontal="center"/>
    </xf>
    <xf numFmtId="0" fontId="2" fillId="5" borderId="1" xfId="3" applyFill="1" applyBorder="1" applyAlignment="1">
      <alignment horizontal="center"/>
    </xf>
  </cellXfs>
  <cellStyles count="26">
    <cellStyle name="br" xfId="18"/>
    <cellStyle name="col" xfId="17"/>
    <cellStyle name="style0" xfId="19"/>
    <cellStyle name="td" xfId="20"/>
    <cellStyle name="tr" xfId="16"/>
    <cellStyle name="xl21" xfId="21"/>
    <cellStyle name="xl22" xfId="6"/>
    <cellStyle name="xl23" xfId="22"/>
    <cellStyle name="xl24" xfId="2"/>
    <cellStyle name="xl25" xfId="7"/>
    <cellStyle name="xl26" xfId="9"/>
    <cellStyle name="xl27" xfId="12"/>
    <cellStyle name="xl28" xfId="23"/>
    <cellStyle name="xl29" xfId="13"/>
    <cellStyle name="xl30" xfId="1"/>
    <cellStyle name="xl31" xfId="15"/>
    <cellStyle name="xl32" xfId="24"/>
    <cellStyle name="xl33" xfId="14"/>
    <cellStyle name="xl34" xfId="3"/>
    <cellStyle name="xl35" xfId="4"/>
    <cellStyle name="xl36" xfId="5"/>
    <cellStyle name="xl37" xfId="25"/>
    <cellStyle name="xl38" xfId="8"/>
    <cellStyle name="xl39" xfId="10"/>
    <cellStyle name="xl40" xfId="11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showGridLines="0" tabSelected="1" zoomScaleNormal="100" zoomScaleSheetLayoutView="100" workbookViewId="0">
      <pane ySplit="7" topLeftCell="A8" activePane="bottomLeft" state="frozen"/>
      <selection pane="bottomLeft" activeCell="A10" sqref="A10"/>
    </sheetView>
  </sheetViews>
  <sheetFormatPr defaultColWidth="9.109375" defaultRowHeight="14.4" outlineLevelRow="2" x14ac:dyDescent="0.3"/>
  <cols>
    <col min="1" max="1" width="40" style="1" customWidth="1"/>
    <col min="2" max="2" width="10.6640625" style="1" customWidth="1"/>
    <col min="3" max="3" width="14.6640625" style="1" customWidth="1"/>
    <col min="4" max="4" width="11.6640625" style="1" customWidth="1"/>
    <col min="5" max="5" width="9.109375" style="1" hidden="1"/>
    <col min="6" max="16384" width="9.109375" style="1"/>
  </cols>
  <sheetData>
    <row r="1" spans="1:5" x14ac:dyDescent="0.3">
      <c r="A1" s="17"/>
      <c r="B1" s="18"/>
      <c r="C1" s="18"/>
      <c r="D1" s="2"/>
      <c r="E1" s="2"/>
    </row>
    <row r="2" spans="1:5" ht="15.15" customHeight="1" x14ac:dyDescent="0.3">
      <c r="A2" s="17" t="s">
        <v>0</v>
      </c>
      <c r="B2" s="18"/>
      <c r="C2" s="18"/>
      <c r="D2" s="2"/>
      <c r="E2" s="2"/>
    </row>
    <row r="3" spans="1:5" ht="15.9" customHeight="1" x14ac:dyDescent="0.3">
      <c r="A3" s="21" t="s">
        <v>461</v>
      </c>
      <c r="B3" s="22"/>
      <c r="C3" s="22"/>
      <c r="D3" s="22"/>
      <c r="E3" s="22"/>
    </row>
    <row r="4" spans="1:5" ht="15.75" customHeight="1" x14ac:dyDescent="0.3">
      <c r="A4" s="23" t="s">
        <v>464</v>
      </c>
      <c r="B4" s="24"/>
      <c r="C4" s="24"/>
      <c r="D4" s="24"/>
      <c r="E4" s="24"/>
    </row>
    <row r="5" spans="1:5" ht="12.75" customHeight="1" x14ac:dyDescent="0.3">
      <c r="A5" s="19" t="s">
        <v>1</v>
      </c>
      <c r="B5" s="20"/>
      <c r="C5" s="20"/>
      <c r="D5" s="20"/>
      <c r="E5" s="20"/>
    </row>
    <row r="6" spans="1:5" ht="38.25" customHeight="1" x14ac:dyDescent="0.3">
      <c r="A6" s="13" t="s">
        <v>2</v>
      </c>
      <c r="B6" s="11" t="s">
        <v>3</v>
      </c>
      <c r="C6" s="11" t="s">
        <v>5</v>
      </c>
      <c r="D6" s="11" t="s">
        <v>6</v>
      </c>
      <c r="E6" s="11" t="s">
        <v>4</v>
      </c>
    </row>
    <row r="7" spans="1:5" x14ac:dyDescent="0.3">
      <c r="A7" s="14"/>
      <c r="B7" s="12"/>
      <c r="C7" s="12"/>
      <c r="D7" s="12"/>
      <c r="E7" s="12"/>
    </row>
    <row r="8" spans="1:5" ht="39.6" x14ac:dyDescent="0.3">
      <c r="A8" s="3" t="s">
        <v>7</v>
      </c>
      <c r="B8" s="4" t="s">
        <v>8</v>
      </c>
      <c r="C8" s="5">
        <f>C9+C17</f>
        <v>209141085.04999998</v>
      </c>
      <c r="D8" s="5">
        <f>D9+D17</f>
        <v>209141085.04999998</v>
      </c>
      <c r="E8" s="5">
        <v>0</v>
      </c>
    </row>
    <row r="9" spans="1:5" ht="26.4" outlineLevel="1" x14ac:dyDescent="0.3">
      <c r="A9" s="3" t="s">
        <v>9</v>
      </c>
      <c r="B9" s="4" t="s">
        <v>10</v>
      </c>
      <c r="C9" s="5">
        <f>C10+C11+C12+C13+C14+C15+C16</f>
        <v>185033985.04999998</v>
      </c>
      <c r="D9" s="5">
        <f>D10+D11+D12+D13+D14+D15+D16</f>
        <v>185033985.04999998</v>
      </c>
      <c r="E9" s="5">
        <v>0</v>
      </c>
    </row>
    <row r="10" spans="1:5" ht="92.4" outlineLevel="2" x14ac:dyDescent="0.3">
      <c r="A10" s="3" t="s">
        <v>11</v>
      </c>
      <c r="B10" s="4" t="s">
        <v>12</v>
      </c>
      <c r="C10" s="5">
        <v>688758</v>
      </c>
      <c r="D10" s="5">
        <v>688758</v>
      </c>
      <c r="E10" s="5">
        <v>0</v>
      </c>
    </row>
    <row r="11" spans="1:5" ht="79.2" outlineLevel="2" x14ac:dyDescent="0.3">
      <c r="A11" s="3" t="s">
        <v>13</v>
      </c>
      <c r="B11" s="4" t="s">
        <v>14</v>
      </c>
      <c r="C11" s="5">
        <v>73745726</v>
      </c>
      <c r="D11" s="5">
        <v>73745726</v>
      </c>
      <c r="E11" s="5">
        <v>0</v>
      </c>
    </row>
    <row r="12" spans="1:5" ht="79.2" outlineLevel="2" x14ac:dyDescent="0.3">
      <c r="A12" s="3" t="s">
        <v>15</v>
      </c>
      <c r="B12" s="4" t="s">
        <v>16</v>
      </c>
      <c r="C12" s="5">
        <v>8750000.4700000007</v>
      </c>
      <c r="D12" s="5">
        <v>8750000.4700000007</v>
      </c>
      <c r="E12" s="5">
        <v>0</v>
      </c>
    </row>
    <row r="13" spans="1:5" ht="79.2" outlineLevel="2" x14ac:dyDescent="0.3">
      <c r="A13" s="3" t="s">
        <v>17</v>
      </c>
      <c r="B13" s="4" t="s">
        <v>18</v>
      </c>
      <c r="C13" s="5">
        <v>42923929.090000004</v>
      </c>
      <c r="D13" s="5">
        <v>42923929.090000004</v>
      </c>
      <c r="E13" s="5">
        <v>0</v>
      </c>
    </row>
    <row r="14" spans="1:5" ht="66" outlineLevel="2" x14ac:dyDescent="0.3">
      <c r="A14" s="3" t="s">
        <v>19</v>
      </c>
      <c r="B14" s="4" t="s">
        <v>20</v>
      </c>
      <c r="C14" s="5">
        <v>48925000.200000003</v>
      </c>
      <c r="D14" s="5">
        <v>48925000.200000003</v>
      </c>
      <c r="E14" s="5">
        <v>0</v>
      </c>
    </row>
    <row r="15" spans="1:5" ht="66" outlineLevel="2" x14ac:dyDescent="0.3">
      <c r="A15" s="3" t="s">
        <v>19</v>
      </c>
      <c r="B15" s="4" t="s">
        <v>21</v>
      </c>
      <c r="C15" s="5">
        <v>5057700</v>
      </c>
      <c r="D15" s="5">
        <v>5057700</v>
      </c>
      <c r="E15" s="5">
        <v>0</v>
      </c>
    </row>
    <row r="16" spans="1:5" ht="79.2" outlineLevel="2" x14ac:dyDescent="0.3">
      <c r="A16" s="3" t="s">
        <v>22</v>
      </c>
      <c r="B16" s="4" t="s">
        <v>23</v>
      </c>
      <c r="C16" s="5">
        <v>4942871.29</v>
      </c>
      <c r="D16" s="5">
        <v>4942871.29</v>
      </c>
      <c r="E16" s="5">
        <v>0</v>
      </c>
    </row>
    <row r="17" spans="1:5" ht="26.4" outlineLevel="1" x14ac:dyDescent="0.3">
      <c r="A17" s="3" t="s">
        <v>24</v>
      </c>
      <c r="B17" s="4" t="s">
        <v>25</v>
      </c>
      <c r="C17" s="5">
        <f>C18</f>
        <v>24107100</v>
      </c>
      <c r="D17" s="5">
        <f>D18</f>
        <v>24107100</v>
      </c>
      <c r="E17" s="5">
        <v>0</v>
      </c>
    </row>
    <row r="18" spans="1:5" ht="26.4" outlineLevel="2" x14ac:dyDescent="0.3">
      <c r="A18" s="3" t="s">
        <v>26</v>
      </c>
      <c r="B18" s="4" t="s">
        <v>27</v>
      </c>
      <c r="C18" s="5">
        <v>24107100</v>
      </c>
      <c r="D18" s="5">
        <v>24107100</v>
      </c>
      <c r="E18" s="5">
        <v>0</v>
      </c>
    </row>
    <row r="19" spans="1:5" ht="26.4" x14ac:dyDescent="0.3">
      <c r="A19" s="3" t="s">
        <v>28</v>
      </c>
      <c r="B19" s="4" t="s">
        <v>29</v>
      </c>
      <c r="C19" s="5">
        <f>C20+C22</f>
        <v>1082125.1099999999</v>
      </c>
      <c r="D19" s="5">
        <f>D20+D22</f>
        <v>1082125.1099999999</v>
      </c>
      <c r="E19" s="5">
        <v>0</v>
      </c>
    </row>
    <row r="20" spans="1:5" ht="26.4" outlineLevel="1" x14ac:dyDescent="0.3">
      <c r="A20" s="3" t="s">
        <v>30</v>
      </c>
      <c r="B20" s="4" t="s">
        <v>31</v>
      </c>
      <c r="C20" s="5">
        <f>C21</f>
        <v>200825.11</v>
      </c>
      <c r="D20" s="5">
        <f>D21</f>
        <v>200825.11</v>
      </c>
      <c r="E20" s="5">
        <v>0</v>
      </c>
    </row>
    <row r="21" spans="1:5" ht="26.4" outlineLevel="2" x14ac:dyDescent="0.3">
      <c r="A21" s="3" t="s">
        <v>32</v>
      </c>
      <c r="B21" s="4" t="s">
        <v>33</v>
      </c>
      <c r="C21" s="5">
        <v>200825.11</v>
      </c>
      <c r="D21" s="5">
        <v>200825.11</v>
      </c>
      <c r="E21" s="5">
        <v>0</v>
      </c>
    </row>
    <row r="22" spans="1:5" ht="39.6" outlineLevel="1" x14ac:dyDescent="0.3">
      <c r="A22" s="3" t="s">
        <v>34</v>
      </c>
      <c r="B22" s="4" t="s">
        <v>35</v>
      </c>
      <c r="C22" s="5">
        <f>C23</f>
        <v>881300</v>
      </c>
      <c r="D22" s="5">
        <f>D23</f>
        <v>881300</v>
      </c>
      <c r="E22" s="5">
        <v>0</v>
      </c>
    </row>
    <row r="23" spans="1:5" ht="79.2" outlineLevel="2" x14ac:dyDescent="0.3">
      <c r="A23" s="3" t="s">
        <v>36</v>
      </c>
      <c r="B23" s="4" t="s">
        <v>37</v>
      </c>
      <c r="C23" s="5">
        <v>881300</v>
      </c>
      <c r="D23" s="5">
        <v>881300</v>
      </c>
      <c r="E23" s="5">
        <v>0</v>
      </c>
    </row>
    <row r="24" spans="1:5" ht="39.6" x14ac:dyDescent="0.3">
      <c r="A24" s="3" t="s">
        <v>38</v>
      </c>
      <c r="B24" s="4" t="s">
        <v>39</v>
      </c>
      <c r="C24" s="5">
        <f>C25</f>
        <v>1289830.3799999999</v>
      </c>
      <c r="D24" s="5">
        <f>D25</f>
        <v>1289830.3799999999</v>
      </c>
      <c r="E24" s="5">
        <v>0</v>
      </c>
    </row>
    <row r="25" spans="1:5" ht="52.8" outlineLevel="1" x14ac:dyDescent="0.3">
      <c r="A25" s="3" t="s">
        <v>40</v>
      </c>
      <c r="B25" s="4" t="s">
        <v>41</v>
      </c>
      <c r="C25" s="5">
        <f>C26</f>
        <v>1289830.3799999999</v>
      </c>
      <c r="D25" s="5">
        <f>D26</f>
        <v>1289830.3799999999</v>
      </c>
      <c r="E25" s="5">
        <v>0</v>
      </c>
    </row>
    <row r="26" spans="1:5" ht="26.4" outlineLevel="2" x14ac:dyDescent="0.3">
      <c r="A26" s="3" t="s">
        <v>42</v>
      </c>
      <c r="B26" s="4" t="s">
        <v>43</v>
      </c>
      <c r="C26" s="5">
        <v>1289830.3799999999</v>
      </c>
      <c r="D26" s="5">
        <v>1289830.3799999999</v>
      </c>
      <c r="E26" s="5">
        <v>0</v>
      </c>
    </row>
    <row r="27" spans="1:5" ht="39.6" x14ac:dyDescent="0.3">
      <c r="A27" s="3" t="s">
        <v>44</v>
      </c>
      <c r="B27" s="4" t="s">
        <v>45</v>
      </c>
      <c r="C27" s="5">
        <v>4445000</v>
      </c>
      <c r="D27" s="5">
        <v>4445000</v>
      </c>
      <c r="E27" s="5">
        <v>0</v>
      </c>
    </row>
    <row r="28" spans="1:5" ht="39.6" outlineLevel="1" x14ac:dyDescent="0.3">
      <c r="A28" s="3" t="s">
        <v>46</v>
      </c>
      <c r="B28" s="4" t="s">
        <v>47</v>
      </c>
      <c r="C28" s="5">
        <v>4445000</v>
      </c>
      <c r="D28" s="5">
        <v>4445000</v>
      </c>
      <c r="E28" s="5">
        <v>0</v>
      </c>
    </row>
    <row r="29" spans="1:5" ht="39.6" outlineLevel="2" x14ac:dyDescent="0.3">
      <c r="A29" s="3" t="s">
        <v>48</v>
      </c>
      <c r="B29" s="4" t="s">
        <v>49</v>
      </c>
      <c r="C29" s="5">
        <v>4445000</v>
      </c>
      <c r="D29" s="5">
        <v>4445000</v>
      </c>
      <c r="E29" s="5">
        <v>0</v>
      </c>
    </row>
    <row r="30" spans="1:5" ht="39.6" x14ac:dyDescent="0.3">
      <c r="A30" s="3" t="s">
        <v>50</v>
      </c>
      <c r="B30" s="4" t="s">
        <v>51</v>
      </c>
      <c r="C30" s="5">
        <f>C31</f>
        <v>28240074.899999999</v>
      </c>
      <c r="D30" s="5">
        <f>D31</f>
        <v>28240074.899999999</v>
      </c>
      <c r="E30" s="5">
        <v>0</v>
      </c>
    </row>
    <row r="31" spans="1:5" ht="39.6" outlineLevel="2" x14ac:dyDescent="0.3">
      <c r="A31" s="3" t="s">
        <v>52</v>
      </c>
      <c r="B31" s="4" t="s">
        <v>53</v>
      </c>
      <c r="C31" s="5">
        <f>22917871.63+5322203.27</f>
        <v>28240074.899999999</v>
      </c>
      <c r="D31" s="5">
        <f>22917871.63+5322203.27</f>
        <v>28240074.899999999</v>
      </c>
      <c r="E31" s="5">
        <v>0</v>
      </c>
    </row>
    <row r="32" spans="1:5" ht="12.75" customHeight="1" x14ac:dyDescent="0.3">
      <c r="A32" s="15" t="s">
        <v>54</v>
      </c>
      <c r="B32" s="16"/>
      <c r="C32" s="6">
        <f>C8+C19+C24+C27+C30</f>
        <v>244198115.44</v>
      </c>
      <c r="D32" s="6">
        <f>D8+D19+D24+D27+D30</f>
        <v>244198115.44</v>
      </c>
      <c r="E32" s="6">
        <v>0</v>
      </c>
    </row>
    <row r="33" spans="1:5" ht="12.75" customHeight="1" x14ac:dyDescent="0.3">
      <c r="A33" s="2"/>
      <c r="B33" s="2"/>
      <c r="C33" s="2"/>
      <c r="D33" s="2"/>
      <c r="E33" s="2"/>
    </row>
    <row r="34" spans="1:5" ht="15.15" customHeight="1" x14ac:dyDescent="0.3">
      <c r="A34" s="9" t="s">
        <v>55</v>
      </c>
      <c r="B34" s="10"/>
      <c r="C34" s="10"/>
      <c r="D34" s="7"/>
      <c r="E34" s="7"/>
    </row>
  </sheetData>
  <mergeCells count="12">
    <mergeCell ref="E6:E7"/>
    <mergeCell ref="A32:B32"/>
    <mergeCell ref="A1:C1"/>
    <mergeCell ref="A2:C2"/>
    <mergeCell ref="A5:E5"/>
    <mergeCell ref="A3:E3"/>
    <mergeCell ref="A4:E4"/>
    <mergeCell ref="A34:C34"/>
    <mergeCell ref="D6:D7"/>
    <mergeCell ref="A6:A7"/>
    <mergeCell ref="B6:B7"/>
    <mergeCell ref="C6:C7"/>
  </mergeCells>
  <pageMargins left="0.59027779999999996" right="0.59027779999999996" top="0.59027779999999996" bottom="0.59027779999999996" header="0.39374999999999999" footer="0.39374999999999999"/>
  <pageSetup paperSize="9" fitToHeight="200" orientation="landscape"/>
  <headerFooter>
    <oddHeader>&amp;RРаспечатано: &amp;D</oddHeader>
    <evenHeader>&amp;RРаспечатано: &amp;D</even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topLeftCell="A33" workbookViewId="0">
      <selection activeCell="A3" sqref="A3:E4"/>
    </sheetView>
  </sheetViews>
  <sheetFormatPr defaultColWidth="9.109375" defaultRowHeight="14.4" outlineLevelRow="2" x14ac:dyDescent="0.3"/>
  <cols>
    <col min="1" max="1" width="40" style="1" customWidth="1"/>
    <col min="2" max="2" width="10.6640625" style="1" customWidth="1"/>
    <col min="3" max="3" width="14.6640625" style="1" customWidth="1"/>
    <col min="4" max="4" width="11.6640625" style="1" customWidth="1"/>
    <col min="5" max="5" width="13" style="1" customWidth="1"/>
    <col min="6" max="6" width="12.44140625" style="1" customWidth="1"/>
    <col min="7" max="16384" width="9.109375" style="1"/>
  </cols>
  <sheetData>
    <row r="1" spans="1:5" x14ac:dyDescent="0.3">
      <c r="A1" s="17"/>
      <c r="B1" s="18"/>
      <c r="C1" s="18"/>
      <c r="D1" s="2"/>
      <c r="E1" s="2"/>
    </row>
    <row r="2" spans="1:5" x14ac:dyDescent="0.3">
      <c r="A2" s="17" t="s">
        <v>0</v>
      </c>
      <c r="B2" s="18"/>
      <c r="C2" s="18"/>
      <c r="D2" s="2"/>
      <c r="E2" s="2"/>
    </row>
    <row r="3" spans="1:5" ht="14.4" customHeight="1" x14ac:dyDescent="0.3">
      <c r="A3" s="21" t="s">
        <v>461</v>
      </c>
      <c r="B3" s="22"/>
      <c r="C3" s="22"/>
      <c r="D3" s="22"/>
      <c r="E3" s="22"/>
    </row>
    <row r="4" spans="1:5" ht="15.6" x14ac:dyDescent="0.3">
      <c r="A4" s="23" t="s">
        <v>463</v>
      </c>
      <c r="B4" s="24"/>
      <c r="C4" s="24"/>
      <c r="D4" s="24"/>
      <c r="E4" s="24"/>
    </row>
    <row r="5" spans="1:5" x14ac:dyDescent="0.3">
      <c r="A5" s="19" t="s">
        <v>1</v>
      </c>
      <c r="B5" s="20"/>
      <c r="C5" s="20"/>
      <c r="D5" s="20"/>
      <c r="E5" s="2"/>
    </row>
    <row r="6" spans="1:5" x14ac:dyDescent="0.3">
      <c r="A6" s="13" t="s">
        <v>2</v>
      </c>
      <c r="B6" s="11" t="s">
        <v>3</v>
      </c>
      <c r="C6" s="11" t="s">
        <v>5</v>
      </c>
      <c r="D6" s="11" t="s">
        <v>6</v>
      </c>
      <c r="E6" s="2"/>
    </row>
    <row r="7" spans="1:5" x14ac:dyDescent="0.3">
      <c r="A7" s="14"/>
      <c r="B7" s="12"/>
      <c r="C7" s="12"/>
      <c r="D7" s="12"/>
      <c r="E7" s="2"/>
    </row>
    <row r="8" spans="1:5" ht="39.6" x14ac:dyDescent="0.3">
      <c r="A8" s="3" t="s">
        <v>7</v>
      </c>
      <c r="B8" s="4" t="s">
        <v>8</v>
      </c>
      <c r="C8" s="5">
        <f>C9+C17+C30+C33</f>
        <v>1365925547.6599998</v>
      </c>
      <c r="D8" s="5">
        <f>D9+D17+D30+D33</f>
        <v>1356949943.7500002</v>
      </c>
      <c r="E8" s="2"/>
    </row>
    <row r="9" spans="1:5" ht="26.4" x14ac:dyDescent="0.3">
      <c r="A9" s="3" t="s">
        <v>56</v>
      </c>
      <c r="B9" s="4" t="s">
        <v>57</v>
      </c>
      <c r="C9" s="5">
        <v>634524096.33000004</v>
      </c>
      <c r="D9" s="5">
        <v>632113656.33000004</v>
      </c>
      <c r="E9" s="2"/>
    </row>
    <row r="10" spans="1:5" ht="79.2" x14ac:dyDescent="0.3">
      <c r="A10" s="3" t="s">
        <v>58</v>
      </c>
      <c r="B10" s="4" t="s">
        <v>59</v>
      </c>
      <c r="C10" s="5">
        <v>36596219.759999998</v>
      </c>
      <c r="D10" s="5">
        <v>36596219.759999998</v>
      </c>
      <c r="E10" s="2"/>
    </row>
    <row r="11" spans="1:5" ht="79.2" x14ac:dyDescent="0.3">
      <c r="A11" s="3" t="s">
        <v>60</v>
      </c>
      <c r="B11" s="4" t="s">
        <v>61</v>
      </c>
      <c r="C11" s="5">
        <v>589830669.14999998</v>
      </c>
      <c r="D11" s="5">
        <v>589830669.14999998</v>
      </c>
      <c r="E11" s="2"/>
    </row>
    <row r="12" spans="1:5" ht="118.8" x14ac:dyDescent="0.3">
      <c r="A12" s="3" t="s">
        <v>62</v>
      </c>
      <c r="B12" s="4" t="s">
        <v>63</v>
      </c>
      <c r="C12" s="5">
        <v>2027937.97</v>
      </c>
      <c r="D12" s="5">
        <v>2027937.97</v>
      </c>
      <c r="E12" s="2"/>
    </row>
    <row r="13" spans="1:5" ht="145.19999999999999" x14ac:dyDescent="0.3">
      <c r="A13" s="3" t="s">
        <v>64</v>
      </c>
      <c r="B13" s="4" t="s">
        <v>65</v>
      </c>
      <c r="C13" s="5">
        <v>128378.25</v>
      </c>
      <c r="D13" s="5">
        <v>128378.25</v>
      </c>
      <c r="E13" s="2"/>
    </row>
    <row r="14" spans="1:5" ht="184.8" x14ac:dyDescent="0.3">
      <c r="A14" s="3" t="s">
        <v>66</v>
      </c>
      <c r="B14" s="4" t="s">
        <v>67</v>
      </c>
      <c r="C14" s="5">
        <v>2475111</v>
      </c>
      <c r="D14" s="5">
        <v>2475111</v>
      </c>
      <c r="E14" s="2"/>
    </row>
    <row r="15" spans="1:5" ht="132" x14ac:dyDescent="0.3">
      <c r="A15" s="3" t="s">
        <v>68</v>
      </c>
      <c r="B15" s="4" t="s">
        <v>69</v>
      </c>
      <c r="C15" s="5">
        <v>1055340.2</v>
      </c>
      <c r="D15" s="5">
        <v>1055340.2</v>
      </c>
      <c r="E15" s="2"/>
    </row>
    <row r="16" spans="1:5" ht="26.4" x14ac:dyDescent="0.3">
      <c r="A16" s="3" t="s">
        <v>70</v>
      </c>
      <c r="B16" s="4" t="s">
        <v>71</v>
      </c>
      <c r="C16" s="5">
        <v>2410440</v>
      </c>
      <c r="D16" s="5">
        <v>0</v>
      </c>
      <c r="E16" s="2"/>
    </row>
    <row r="17" spans="1:6" ht="26.4" hidden="1" outlineLevel="1" x14ac:dyDescent="0.3">
      <c r="A17" s="3" t="s">
        <v>9</v>
      </c>
      <c r="B17" s="4" t="s">
        <v>10</v>
      </c>
      <c r="C17" s="5">
        <f>C18+C19+C20+C21+C22+C23+C24+C25+C26+C27+C28+C29</f>
        <v>723420651.17000008</v>
      </c>
      <c r="D17" s="5">
        <f>D18+D19+D20+D21+D22+D23+D24+D25+D26+D27+D28+D29</f>
        <v>717121019.37000012</v>
      </c>
      <c r="E17" s="2"/>
    </row>
    <row r="18" spans="1:6" ht="23.4" hidden="1" customHeight="1" outlineLevel="2" x14ac:dyDescent="0.3">
      <c r="A18" s="3" t="s">
        <v>58</v>
      </c>
      <c r="B18" s="4" t="s">
        <v>72</v>
      </c>
      <c r="C18" s="5">
        <v>32500638.239999998</v>
      </c>
      <c r="D18" s="5">
        <v>32500638.239999998</v>
      </c>
      <c r="E18" s="2"/>
    </row>
    <row r="19" spans="1:6" ht="23.4" hidden="1" customHeight="1" outlineLevel="2" x14ac:dyDescent="0.3">
      <c r="A19" s="3" t="s">
        <v>73</v>
      </c>
      <c r="B19" s="4" t="s">
        <v>74</v>
      </c>
      <c r="C19" s="5">
        <v>616501747.85000002</v>
      </c>
      <c r="D19" s="5">
        <v>616501747.85000002</v>
      </c>
      <c r="E19" s="2"/>
    </row>
    <row r="20" spans="1:6" ht="23.4" hidden="1" customHeight="1" outlineLevel="2" x14ac:dyDescent="0.3">
      <c r="A20" s="3" t="s">
        <v>15</v>
      </c>
      <c r="B20" s="4" t="s">
        <v>16</v>
      </c>
      <c r="C20" s="5">
        <v>2052469.38</v>
      </c>
      <c r="D20" s="5">
        <v>2052469.38</v>
      </c>
      <c r="E20" s="2">
        <v>2052469.38</v>
      </c>
      <c r="F20" s="1">
        <v>2052469.38</v>
      </c>
    </row>
    <row r="21" spans="1:6" ht="23.4" hidden="1" customHeight="1" outlineLevel="2" x14ac:dyDescent="0.3">
      <c r="A21" s="3" t="s">
        <v>75</v>
      </c>
      <c r="B21" s="4" t="s">
        <v>76</v>
      </c>
      <c r="C21" s="5">
        <v>30370.799999999999</v>
      </c>
      <c r="D21" s="5">
        <v>30370.799999999999</v>
      </c>
      <c r="E21" s="2"/>
    </row>
    <row r="22" spans="1:6" ht="23.4" hidden="1" customHeight="1" outlineLevel="2" x14ac:dyDescent="0.3">
      <c r="A22" s="3" t="s">
        <v>77</v>
      </c>
      <c r="B22" s="4" t="s">
        <v>78</v>
      </c>
      <c r="C22" s="5">
        <v>95850</v>
      </c>
      <c r="D22" s="5">
        <v>95850</v>
      </c>
      <c r="E22" s="2"/>
    </row>
    <row r="23" spans="1:6" ht="23.4" hidden="1" customHeight="1" outlineLevel="2" x14ac:dyDescent="0.3">
      <c r="A23" s="3" t="s">
        <v>17</v>
      </c>
      <c r="B23" s="4" t="s">
        <v>79</v>
      </c>
      <c r="C23" s="5">
        <v>13255588.460000001</v>
      </c>
      <c r="D23" s="5">
        <v>13255588.460000001</v>
      </c>
      <c r="E23" s="2"/>
    </row>
    <row r="24" spans="1:6" ht="23.4" hidden="1" customHeight="1" outlineLevel="2" x14ac:dyDescent="0.3">
      <c r="A24" s="3" t="s">
        <v>17</v>
      </c>
      <c r="B24" s="4" t="s">
        <v>18</v>
      </c>
      <c r="C24" s="5">
        <v>10068575.98</v>
      </c>
      <c r="D24" s="5">
        <v>10068575.98</v>
      </c>
      <c r="E24" s="2">
        <v>10068575.98</v>
      </c>
      <c r="F24" s="1">
        <v>10068575.98</v>
      </c>
    </row>
    <row r="25" spans="1:6" ht="23.4" hidden="1" customHeight="1" outlineLevel="2" x14ac:dyDescent="0.3">
      <c r="A25" s="3" t="s">
        <v>80</v>
      </c>
      <c r="B25" s="4" t="s">
        <v>81</v>
      </c>
      <c r="C25" s="5">
        <v>31858916.760000002</v>
      </c>
      <c r="D25" s="5">
        <v>25559284.960000001</v>
      </c>
      <c r="E25" s="2"/>
    </row>
    <row r="26" spans="1:6" ht="23.4" hidden="1" customHeight="1" outlineLevel="2" x14ac:dyDescent="0.3">
      <c r="A26" s="3" t="s">
        <v>19</v>
      </c>
      <c r="B26" s="4" t="s">
        <v>20</v>
      </c>
      <c r="C26" s="5">
        <v>11476234.720000001</v>
      </c>
      <c r="D26" s="5">
        <v>11476234.720000001</v>
      </c>
      <c r="E26" s="2">
        <v>11476234.720000001</v>
      </c>
      <c r="F26" s="1">
        <v>11476234.720000001</v>
      </c>
    </row>
    <row r="27" spans="1:6" ht="23.4" hidden="1" customHeight="1" outlineLevel="2" x14ac:dyDescent="0.3">
      <c r="A27" s="3" t="s">
        <v>19</v>
      </c>
      <c r="B27" s="4" t="s">
        <v>21</v>
      </c>
      <c r="C27" s="5">
        <v>1186374.1000000001</v>
      </c>
      <c r="D27" s="5">
        <v>1186374.1000000001</v>
      </c>
      <c r="E27" s="2">
        <v>1186374.1000000001</v>
      </c>
      <c r="F27" s="1">
        <v>1186374.1000000001</v>
      </c>
    </row>
    <row r="28" spans="1:6" ht="23.4" hidden="1" customHeight="1" outlineLevel="2" x14ac:dyDescent="0.3">
      <c r="A28" s="3" t="s">
        <v>82</v>
      </c>
      <c r="B28" s="4" t="s">
        <v>83</v>
      </c>
      <c r="C28" s="5">
        <v>4241012.41</v>
      </c>
      <c r="D28" s="5">
        <v>4241012.41</v>
      </c>
      <c r="E28" s="2"/>
    </row>
    <row r="29" spans="1:6" ht="23.4" hidden="1" customHeight="1" outlineLevel="2" x14ac:dyDescent="0.3">
      <c r="A29" s="3" t="s">
        <v>22</v>
      </c>
      <c r="B29" s="4" t="s">
        <v>23</v>
      </c>
      <c r="C29" s="5">
        <v>152872.47</v>
      </c>
      <c r="D29" s="5">
        <v>152872.47</v>
      </c>
      <c r="E29" s="2">
        <v>152872.47</v>
      </c>
      <c r="F29" s="1">
        <v>152872.47</v>
      </c>
    </row>
    <row r="30" spans="1:6" ht="26.4" hidden="1" outlineLevel="1" collapsed="1" x14ac:dyDescent="0.3">
      <c r="A30" s="3" t="s">
        <v>24</v>
      </c>
      <c r="B30" s="4" t="s">
        <v>25</v>
      </c>
      <c r="C30" s="5">
        <f>C31+C32</f>
        <v>5699670.8499999996</v>
      </c>
      <c r="D30" s="5">
        <f>D31+D32</f>
        <v>5699670.8499999996</v>
      </c>
      <c r="E30" s="2"/>
    </row>
    <row r="31" spans="1:6" ht="171.6" hidden="1" outlineLevel="2" x14ac:dyDescent="0.3">
      <c r="A31" s="3" t="s">
        <v>84</v>
      </c>
      <c r="B31" s="4" t="s">
        <v>85</v>
      </c>
      <c r="C31" s="5">
        <v>44919</v>
      </c>
      <c r="D31" s="5">
        <v>44919</v>
      </c>
      <c r="E31" s="2"/>
    </row>
    <row r="32" spans="1:6" ht="26.4" hidden="1" outlineLevel="2" x14ac:dyDescent="0.3">
      <c r="A32" s="3" t="s">
        <v>26</v>
      </c>
      <c r="B32" s="4" t="s">
        <v>27</v>
      </c>
      <c r="C32" s="5">
        <v>5654751.8499999996</v>
      </c>
      <c r="D32" s="5">
        <v>5654751.8499999996</v>
      </c>
      <c r="E32" s="2">
        <v>5654751.8499999996</v>
      </c>
    </row>
    <row r="33" spans="1:5" ht="26.4" collapsed="1" x14ac:dyDescent="0.3">
      <c r="A33" s="3" t="s">
        <v>86</v>
      </c>
      <c r="B33" s="4" t="s">
        <v>87</v>
      </c>
      <c r="C33" s="5">
        <v>2281129.31</v>
      </c>
      <c r="D33" s="5">
        <v>2015597.2</v>
      </c>
      <c r="E33" s="2"/>
    </row>
    <row r="34" spans="1:5" ht="39.6" x14ac:dyDescent="0.3">
      <c r="A34" s="3" t="s">
        <v>88</v>
      </c>
      <c r="B34" s="4" t="s">
        <v>89</v>
      </c>
      <c r="C34" s="5">
        <v>220429.31</v>
      </c>
      <c r="D34" s="5">
        <v>219948.63</v>
      </c>
      <c r="E34" s="2"/>
    </row>
    <row r="35" spans="1:5" ht="79.2" x14ac:dyDescent="0.3">
      <c r="A35" s="3" t="s">
        <v>90</v>
      </c>
      <c r="B35" s="4" t="s">
        <v>91</v>
      </c>
      <c r="C35" s="5">
        <v>2060700</v>
      </c>
      <c r="D35" s="5">
        <v>1795648.57</v>
      </c>
      <c r="E35" s="2"/>
    </row>
    <row r="36" spans="1:5" ht="52.8" x14ac:dyDescent="0.3">
      <c r="A36" s="3" t="s">
        <v>92</v>
      </c>
      <c r="B36" s="4" t="s">
        <v>93</v>
      </c>
      <c r="C36" s="5">
        <v>355502984</v>
      </c>
      <c r="D36" s="5">
        <v>351129222.05000001</v>
      </c>
      <c r="E36" s="2"/>
    </row>
    <row r="37" spans="1:5" ht="26.4" x14ac:dyDescent="0.3">
      <c r="A37" s="3" t="s">
        <v>94</v>
      </c>
      <c r="B37" s="4" t="s">
        <v>95</v>
      </c>
      <c r="C37" s="5">
        <v>14977384</v>
      </c>
      <c r="D37" s="5">
        <v>14294102.5</v>
      </c>
      <c r="E37" s="2"/>
    </row>
    <row r="38" spans="1:5" ht="39.6" x14ac:dyDescent="0.3">
      <c r="A38" s="3" t="s">
        <v>96</v>
      </c>
      <c r="B38" s="4" t="s">
        <v>97</v>
      </c>
      <c r="C38" s="5">
        <v>14977384</v>
      </c>
      <c r="D38" s="5">
        <v>14294102.5</v>
      </c>
      <c r="E38" s="2"/>
    </row>
    <row r="39" spans="1:5" ht="39.6" x14ac:dyDescent="0.3">
      <c r="A39" s="3" t="s">
        <v>98</v>
      </c>
      <c r="B39" s="4" t="s">
        <v>99</v>
      </c>
      <c r="C39" s="5">
        <v>340525600</v>
      </c>
      <c r="D39" s="5">
        <v>336835119.55000001</v>
      </c>
      <c r="E39" s="2"/>
    </row>
    <row r="40" spans="1:5" ht="26.4" x14ac:dyDescent="0.3">
      <c r="A40" s="3" t="s">
        <v>100</v>
      </c>
      <c r="B40" s="4" t="s">
        <v>101</v>
      </c>
      <c r="C40" s="5">
        <v>340525600</v>
      </c>
      <c r="D40" s="5">
        <v>336835119.55000001</v>
      </c>
      <c r="E40" s="2"/>
    </row>
    <row r="41" spans="1:5" ht="26.4" x14ac:dyDescent="0.3">
      <c r="A41" s="3" t="s">
        <v>28</v>
      </c>
      <c r="B41" s="4" t="s">
        <v>29</v>
      </c>
      <c r="C41" s="5">
        <f>C42+C44</f>
        <v>253831.81</v>
      </c>
      <c r="D41" s="5">
        <f>D42+D44</f>
        <v>253831.81</v>
      </c>
      <c r="E41" s="2"/>
    </row>
    <row r="42" spans="1:5" ht="26.4" x14ac:dyDescent="0.3">
      <c r="A42" s="3" t="s">
        <v>30</v>
      </c>
      <c r="B42" s="4" t="s">
        <v>31</v>
      </c>
      <c r="C42" s="5">
        <v>47107.12</v>
      </c>
      <c r="D42" s="5">
        <v>47107.12</v>
      </c>
      <c r="E42" s="2"/>
    </row>
    <row r="43" spans="1:5" ht="26.4" x14ac:dyDescent="0.3">
      <c r="A43" s="3" t="s">
        <v>32</v>
      </c>
      <c r="B43" s="4" t="s">
        <v>33</v>
      </c>
      <c r="C43" s="5">
        <v>47107.12</v>
      </c>
      <c r="D43" s="5">
        <v>47107.12</v>
      </c>
      <c r="E43" s="2"/>
    </row>
    <row r="44" spans="1:5" ht="39.6" x14ac:dyDescent="0.3">
      <c r="A44" s="3" t="s">
        <v>34</v>
      </c>
      <c r="B44" s="4" t="s">
        <v>35</v>
      </c>
      <c r="C44" s="5">
        <v>206724.69</v>
      </c>
      <c r="D44" s="5">
        <v>206724.69</v>
      </c>
      <c r="E44" s="2"/>
    </row>
    <row r="45" spans="1:5" ht="79.2" x14ac:dyDescent="0.3">
      <c r="A45" s="3" t="s">
        <v>36</v>
      </c>
      <c r="B45" s="4" t="s">
        <v>37</v>
      </c>
      <c r="C45" s="5">
        <v>206724.69</v>
      </c>
      <c r="D45" s="5">
        <v>206724.69</v>
      </c>
      <c r="E45" s="2"/>
    </row>
    <row r="46" spans="1:5" ht="39.6" x14ac:dyDescent="0.3">
      <c r="A46" s="3" t="s">
        <v>38</v>
      </c>
      <c r="B46" s="4" t="s">
        <v>39</v>
      </c>
      <c r="C46" s="5">
        <f>C47+C51+C53</f>
        <v>31434297.75</v>
      </c>
      <c r="D46" s="5">
        <f>D47+D51+D53</f>
        <v>26232148.850000001</v>
      </c>
      <c r="E46" s="2"/>
    </row>
    <row r="47" spans="1:5" ht="26.4" x14ac:dyDescent="0.3">
      <c r="A47" s="3" t="s">
        <v>102</v>
      </c>
      <c r="B47" s="4" t="s">
        <v>103</v>
      </c>
      <c r="C47" s="5">
        <v>17082179</v>
      </c>
      <c r="D47" s="5">
        <v>15903341.050000001</v>
      </c>
      <c r="E47" s="2"/>
    </row>
    <row r="48" spans="1:5" ht="52.8" x14ac:dyDescent="0.3">
      <c r="A48" s="3" t="s">
        <v>104</v>
      </c>
      <c r="B48" s="4" t="s">
        <v>105</v>
      </c>
      <c r="C48" s="5">
        <v>1549800</v>
      </c>
      <c r="D48" s="5">
        <v>694762.05</v>
      </c>
      <c r="E48" s="2"/>
    </row>
    <row r="49" spans="1:5" ht="66" x14ac:dyDescent="0.3">
      <c r="A49" s="3" t="s">
        <v>106</v>
      </c>
      <c r="B49" s="4" t="s">
        <v>107</v>
      </c>
      <c r="C49" s="5">
        <v>2013800</v>
      </c>
      <c r="D49" s="5">
        <v>1690000</v>
      </c>
      <c r="E49" s="2"/>
    </row>
    <row r="50" spans="1:5" ht="52.8" x14ac:dyDescent="0.3">
      <c r="A50" s="3" t="s">
        <v>108</v>
      </c>
      <c r="B50" s="4" t="s">
        <v>109</v>
      </c>
      <c r="C50" s="5">
        <v>13518579</v>
      </c>
      <c r="D50" s="5">
        <v>13518579</v>
      </c>
      <c r="E50" s="2"/>
    </row>
    <row r="51" spans="1:5" ht="52.8" x14ac:dyDescent="0.3">
      <c r="A51" s="3" t="s">
        <v>40</v>
      </c>
      <c r="B51" s="4" t="s">
        <v>41</v>
      </c>
      <c r="C51" s="5">
        <v>1511331.06</v>
      </c>
      <c r="D51" s="5">
        <v>1511331.06</v>
      </c>
      <c r="E51" s="2"/>
    </row>
    <row r="52" spans="1:5" ht="26.4" x14ac:dyDescent="0.3">
      <c r="A52" s="3" t="s">
        <v>42</v>
      </c>
      <c r="B52" s="4" t="s">
        <v>43</v>
      </c>
      <c r="C52" s="5">
        <v>1511331.06</v>
      </c>
      <c r="D52" s="5">
        <v>1511331.06</v>
      </c>
      <c r="E52" s="2"/>
    </row>
    <row r="53" spans="1:5" ht="52.8" x14ac:dyDescent="0.3">
      <c r="A53" s="3" t="s">
        <v>110</v>
      </c>
      <c r="B53" s="4" t="s">
        <v>111</v>
      </c>
      <c r="C53" s="5">
        <v>12840787.689999999</v>
      </c>
      <c r="D53" s="5">
        <v>8817476.7400000002</v>
      </c>
      <c r="E53" s="2"/>
    </row>
    <row r="54" spans="1:5" ht="132" x14ac:dyDescent="0.3">
      <c r="A54" s="3" t="s">
        <v>112</v>
      </c>
      <c r="B54" s="4" t="s">
        <v>113</v>
      </c>
      <c r="C54" s="5">
        <v>12840787.689999999</v>
      </c>
      <c r="D54" s="5">
        <v>8817476.7400000002</v>
      </c>
      <c r="E54" s="2"/>
    </row>
    <row r="55" spans="1:5" ht="39.6" x14ac:dyDescent="0.3">
      <c r="A55" s="3" t="s">
        <v>114</v>
      </c>
      <c r="B55" s="4" t="s">
        <v>115</v>
      </c>
      <c r="C55" s="5">
        <v>241631429.27000001</v>
      </c>
      <c r="D55" s="5">
        <v>208117132.30000001</v>
      </c>
      <c r="E55" s="2"/>
    </row>
    <row r="56" spans="1:5" ht="39.6" x14ac:dyDescent="0.3">
      <c r="A56" s="3" t="s">
        <v>116</v>
      </c>
      <c r="B56" s="4" t="s">
        <v>117</v>
      </c>
      <c r="C56" s="5">
        <v>18124791.359999999</v>
      </c>
      <c r="D56" s="5">
        <v>13277007.130000001</v>
      </c>
      <c r="E56" s="2"/>
    </row>
    <row r="57" spans="1:5" ht="39.6" x14ac:dyDescent="0.3">
      <c r="A57" s="3" t="s">
        <v>118</v>
      </c>
      <c r="B57" s="4" t="s">
        <v>119</v>
      </c>
      <c r="C57" s="5">
        <v>2807015.69</v>
      </c>
      <c r="D57" s="5">
        <v>2807015.69</v>
      </c>
      <c r="E57" s="2"/>
    </row>
    <row r="58" spans="1:5" ht="26.4" x14ac:dyDescent="0.3">
      <c r="A58" s="3" t="s">
        <v>100</v>
      </c>
      <c r="B58" s="4" t="s">
        <v>120</v>
      </c>
      <c r="C58" s="5">
        <v>0</v>
      </c>
      <c r="D58" s="5">
        <v>0</v>
      </c>
      <c r="E58" s="2"/>
    </row>
    <row r="59" spans="1:5" ht="26.4" x14ac:dyDescent="0.3">
      <c r="A59" s="3" t="s">
        <v>121</v>
      </c>
      <c r="B59" s="4" t="s">
        <v>122</v>
      </c>
      <c r="C59" s="5">
        <v>15317775.67</v>
      </c>
      <c r="D59" s="5">
        <v>10469991.439999999</v>
      </c>
      <c r="E59" s="2"/>
    </row>
    <row r="60" spans="1:5" ht="26.4" x14ac:dyDescent="0.3">
      <c r="A60" s="3" t="s">
        <v>123</v>
      </c>
      <c r="B60" s="4" t="s">
        <v>124</v>
      </c>
      <c r="C60" s="5">
        <v>7547938.7400000002</v>
      </c>
      <c r="D60" s="5">
        <v>6944670.4400000004</v>
      </c>
      <c r="E60" s="2"/>
    </row>
    <row r="61" spans="1:5" ht="52.8" x14ac:dyDescent="0.3">
      <c r="A61" s="3" t="s">
        <v>125</v>
      </c>
      <c r="B61" s="4" t="s">
        <v>126</v>
      </c>
      <c r="C61" s="5">
        <v>1367938.74</v>
      </c>
      <c r="D61" s="5">
        <v>959816.51</v>
      </c>
      <c r="E61" s="2"/>
    </row>
    <row r="62" spans="1:5" ht="79.2" x14ac:dyDescent="0.3">
      <c r="A62" s="3" t="s">
        <v>127</v>
      </c>
      <c r="B62" s="4" t="s">
        <v>128</v>
      </c>
      <c r="C62" s="5">
        <v>6000000</v>
      </c>
      <c r="D62" s="5">
        <v>5810694.6799999997</v>
      </c>
      <c r="E62" s="2"/>
    </row>
    <row r="63" spans="1:5" ht="66" x14ac:dyDescent="0.3">
      <c r="A63" s="3" t="s">
        <v>129</v>
      </c>
      <c r="B63" s="4" t="s">
        <v>130</v>
      </c>
      <c r="C63" s="5">
        <v>180000</v>
      </c>
      <c r="D63" s="5">
        <v>174159.25</v>
      </c>
      <c r="E63" s="2"/>
    </row>
    <row r="64" spans="1:5" ht="26.4" x14ac:dyDescent="0.3">
      <c r="A64" s="3" t="s">
        <v>131</v>
      </c>
      <c r="B64" s="4" t="s">
        <v>132</v>
      </c>
      <c r="C64" s="5">
        <v>1831704.41</v>
      </c>
      <c r="D64" s="5">
        <v>1490094.0800000001</v>
      </c>
      <c r="E64" s="2"/>
    </row>
    <row r="65" spans="1:5" ht="26.4" x14ac:dyDescent="0.3">
      <c r="A65" s="3" t="s">
        <v>100</v>
      </c>
      <c r="B65" s="4" t="s">
        <v>133</v>
      </c>
      <c r="C65" s="5">
        <v>0</v>
      </c>
      <c r="D65" s="5">
        <v>0</v>
      </c>
      <c r="E65" s="2"/>
    </row>
    <row r="66" spans="1:5" ht="52.8" x14ac:dyDescent="0.3">
      <c r="A66" s="3" t="s">
        <v>134</v>
      </c>
      <c r="B66" s="4" t="s">
        <v>135</v>
      </c>
      <c r="C66" s="5">
        <v>1779103.42</v>
      </c>
      <c r="D66" s="5">
        <v>1490094.0800000001</v>
      </c>
      <c r="E66" s="2"/>
    </row>
    <row r="67" spans="1:5" ht="92.4" x14ac:dyDescent="0.3">
      <c r="A67" s="3" t="s">
        <v>136</v>
      </c>
      <c r="B67" s="4" t="s">
        <v>137</v>
      </c>
      <c r="C67" s="5">
        <v>52600.99</v>
      </c>
      <c r="D67" s="5">
        <v>0</v>
      </c>
      <c r="E67" s="2"/>
    </row>
    <row r="68" spans="1:5" ht="39.6" x14ac:dyDescent="0.3">
      <c r="A68" s="3" t="s">
        <v>138</v>
      </c>
      <c r="B68" s="4" t="s">
        <v>139</v>
      </c>
      <c r="C68" s="5">
        <v>214126994.75999999</v>
      </c>
      <c r="D68" s="5">
        <v>186405360.65000001</v>
      </c>
      <c r="E68" s="2"/>
    </row>
    <row r="69" spans="1:5" ht="79.2" x14ac:dyDescent="0.3">
      <c r="A69" s="3" t="s">
        <v>140</v>
      </c>
      <c r="B69" s="4" t="s">
        <v>141</v>
      </c>
      <c r="C69" s="5">
        <v>43028000</v>
      </c>
      <c r="D69" s="5">
        <v>42429085.630000003</v>
      </c>
      <c r="E69" s="2"/>
    </row>
    <row r="70" spans="1:5" ht="66" x14ac:dyDescent="0.3">
      <c r="A70" s="3" t="s">
        <v>142</v>
      </c>
      <c r="B70" s="4" t="s">
        <v>143</v>
      </c>
      <c r="C70" s="5">
        <v>41529245.420000002</v>
      </c>
      <c r="D70" s="5">
        <v>25242689.949999999</v>
      </c>
      <c r="E70" s="2"/>
    </row>
    <row r="71" spans="1:5" ht="39.6" x14ac:dyDescent="0.3">
      <c r="A71" s="3" t="s">
        <v>144</v>
      </c>
      <c r="B71" s="4" t="s">
        <v>145</v>
      </c>
      <c r="C71" s="5">
        <v>30069990.93</v>
      </c>
      <c r="D71" s="5">
        <v>19233826.66</v>
      </c>
      <c r="E71" s="2"/>
    </row>
    <row r="72" spans="1:5" ht="66" x14ac:dyDescent="0.3">
      <c r="A72" s="3" t="s">
        <v>146</v>
      </c>
      <c r="B72" s="4" t="s">
        <v>147</v>
      </c>
      <c r="C72" s="5">
        <v>0</v>
      </c>
      <c r="D72" s="5">
        <v>0</v>
      </c>
      <c r="E72" s="2"/>
    </row>
    <row r="73" spans="1:5" ht="52.8" x14ac:dyDescent="0.3">
      <c r="A73" s="3" t="s">
        <v>148</v>
      </c>
      <c r="B73" s="4" t="s">
        <v>149</v>
      </c>
      <c r="C73" s="5">
        <v>99499758.409999996</v>
      </c>
      <c r="D73" s="5">
        <v>99499758.409999996</v>
      </c>
      <c r="E73" s="2"/>
    </row>
    <row r="74" spans="1:5" ht="52.8" x14ac:dyDescent="0.3">
      <c r="A74" s="3" t="s">
        <v>150</v>
      </c>
      <c r="B74" s="4" t="s">
        <v>151</v>
      </c>
      <c r="C74" s="5">
        <v>1324680</v>
      </c>
      <c r="D74" s="5">
        <v>1321802.1299999999</v>
      </c>
      <c r="E74" s="2"/>
    </row>
    <row r="75" spans="1:5" ht="66" x14ac:dyDescent="0.3">
      <c r="A75" s="3" t="s">
        <v>152</v>
      </c>
      <c r="B75" s="4" t="s">
        <v>153</v>
      </c>
      <c r="C75" s="5">
        <v>732000</v>
      </c>
      <c r="D75" s="5">
        <v>730466.85</v>
      </c>
      <c r="E75" s="2"/>
    </row>
    <row r="76" spans="1:5" ht="66" x14ac:dyDescent="0.3">
      <c r="A76" s="3" t="s">
        <v>152</v>
      </c>
      <c r="B76" s="4" t="s">
        <v>154</v>
      </c>
      <c r="C76" s="5">
        <v>592680</v>
      </c>
      <c r="D76" s="5">
        <v>591335.28</v>
      </c>
      <c r="E76" s="2"/>
    </row>
    <row r="77" spans="1:5" ht="39.6" x14ac:dyDescent="0.3">
      <c r="A77" s="3" t="s">
        <v>44</v>
      </c>
      <c r="B77" s="4" t="s">
        <v>45</v>
      </c>
      <c r="C77" s="5">
        <v>12818272.359999999</v>
      </c>
      <c r="D77" s="5">
        <v>12818272.359999999</v>
      </c>
      <c r="E77" s="2"/>
    </row>
    <row r="78" spans="1:5" x14ac:dyDescent="0.3">
      <c r="A78" s="3" t="s">
        <v>155</v>
      </c>
      <c r="B78" s="4" t="s">
        <v>156</v>
      </c>
      <c r="C78" s="5">
        <v>11175492.359999999</v>
      </c>
      <c r="D78" s="5">
        <v>11175492.359999999</v>
      </c>
      <c r="E78" s="2"/>
    </row>
    <row r="79" spans="1:5" ht="79.2" x14ac:dyDescent="0.3">
      <c r="A79" s="3" t="s">
        <v>157</v>
      </c>
      <c r="B79" s="4" t="s">
        <v>158</v>
      </c>
      <c r="C79" s="5">
        <v>11175492.359999999</v>
      </c>
      <c r="D79" s="5">
        <v>11175492.359999999</v>
      </c>
      <c r="E79" s="2"/>
    </row>
    <row r="80" spans="1:5" ht="39.6" x14ac:dyDescent="0.3">
      <c r="A80" s="3" t="s">
        <v>46</v>
      </c>
      <c r="B80" s="4" t="s">
        <v>47</v>
      </c>
      <c r="C80" s="5">
        <v>1534780</v>
      </c>
      <c r="D80" s="5">
        <v>1534780</v>
      </c>
      <c r="E80" s="2"/>
    </row>
    <row r="81" spans="1:5" ht="26.4" x14ac:dyDescent="0.3">
      <c r="A81" s="3" t="s">
        <v>159</v>
      </c>
      <c r="B81" s="4" t="s">
        <v>160</v>
      </c>
      <c r="C81" s="5">
        <v>1534780</v>
      </c>
      <c r="D81" s="5">
        <v>1534780</v>
      </c>
      <c r="E81" s="2"/>
    </row>
    <row r="82" spans="1:5" ht="39.6" x14ac:dyDescent="0.3">
      <c r="A82" s="3" t="s">
        <v>161</v>
      </c>
      <c r="B82" s="4" t="s">
        <v>162</v>
      </c>
      <c r="C82" s="5">
        <v>108000</v>
      </c>
      <c r="D82" s="5">
        <v>108000</v>
      </c>
      <c r="E82" s="2"/>
    </row>
    <row r="83" spans="1:5" ht="39.6" x14ac:dyDescent="0.3">
      <c r="A83" s="3" t="s">
        <v>163</v>
      </c>
      <c r="B83" s="4" t="s">
        <v>164</v>
      </c>
      <c r="C83" s="5">
        <v>108000</v>
      </c>
      <c r="D83" s="5">
        <v>108000</v>
      </c>
      <c r="E83" s="2"/>
    </row>
    <row r="84" spans="1:5" ht="39.6" x14ac:dyDescent="0.3">
      <c r="A84" s="3" t="s">
        <v>165</v>
      </c>
      <c r="B84" s="4" t="s">
        <v>166</v>
      </c>
      <c r="C84" s="5">
        <v>593878.38</v>
      </c>
      <c r="D84" s="5">
        <v>593878.38</v>
      </c>
      <c r="E84" s="2"/>
    </row>
    <row r="85" spans="1:5" ht="26.4" x14ac:dyDescent="0.3">
      <c r="A85" s="3" t="s">
        <v>167</v>
      </c>
      <c r="B85" s="4" t="s">
        <v>168</v>
      </c>
      <c r="C85" s="5">
        <v>499633.8</v>
      </c>
      <c r="D85" s="5">
        <v>499633.8</v>
      </c>
      <c r="E85" s="2"/>
    </row>
    <row r="86" spans="1:5" ht="92.4" x14ac:dyDescent="0.3">
      <c r="A86" s="3" t="s">
        <v>169</v>
      </c>
      <c r="B86" s="4" t="s">
        <v>170</v>
      </c>
      <c r="C86" s="5">
        <v>499633.8</v>
      </c>
      <c r="D86" s="5">
        <v>499633.8</v>
      </c>
      <c r="E86" s="2"/>
    </row>
    <row r="87" spans="1:5" ht="26.4" x14ac:dyDescent="0.3">
      <c r="A87" s="3" t="s">
        <v>171</v>
      </c>
      <c r="B87" s="4" t="s">
        <v>172</v>
      </c>
      <c r="C87" s="5">
        <v>94244.58</v>
      </c>
      <c r="D87" s="5">
        <v>94244.58</v>
      </c>
      <c r="E87" s="2"/>
    </row>
    <row r="88" spans="1:5" ht="26.4" x14ac:dyDescent="0.3">
      <c r="A88" s="3" t="s">
        <v>173</v>
      </c>
      <c r="B88" s="4" t="s">
        <v>174</v>
      </c>
      <c r="C88" s="5">
        <v>94244.58</v>
      </c>
      <c r="D88" s="5">
        <v>94244.58</v>
      </c>
      <c r="E88" s="2"/>
    </row>
    <row r="89" spans="1:5" ht="52.8" x14ac:dyDescent="0.3">
      <c r="A89" s="3" t="s">
        <v>175</v>
      </c>
      <c r="B89" s="4" t="s">
        <v>176</v>
      </c>
      <c r="C89" s="5">
        <v>25000</v>
      </c>
      <c r="D89" s="5">
        <v>25000</v>
      </c>
      <c r="E89" s="2"/>
    </row>
    <row r="90" spans="1:5" ht="26.4" x14ac:dyDescent="0.3">
      <c r="A90" s="3" t="s">
        <v>177</v>
      </c>
      <c r="B90" s="4" t="s">
        <v>178</v>
      </c>
      <c r="C90" s="5">
        <v>25000</v>
      </c>
      <c r="D90" s="5">
        <v>25000</v>
      </c>
      <c r="E90" s="2"/>
    </row>
    <row r="91" spans="1:5" ht="39.6" x14ac:dyDescent="0.3">
      <c r="A91" s="3" t="s">
        <v>179</v>
      </c>
      <c r="B91" s="4" t="s">
        <v>180</v>
      </c>
      <c r="C91" s="5">
        <v>25000</v>
      </c>
      <c r="D91" s="5">
        <v>25000</v>
      </c>
      <c r="E91" s="2"/>
    </row>
    <row r="92" spans="1:5" ht="39.6" x14ac:dyDescent="0.3">
      <c r="A92" s="3" t="s">
        <v>50</v>
      </c>
      <c r="B92" s="4" t="s">
        <v>51</v>
      </c>
      <c r="C92" s="5">
        <f>C93+C94</f>
        <v>96427604.379999995</v>
      </c>
      <c r="D92" s="5">
        <f>D93+D94</f>
        <v>92150922.11999999</v>
      </c>
      <c r="E92" s="2"/>
    </row>
    <row r="93" spans="1:5" ht="66" x14ac:dyDescent="0.3">
      <c r="A93" s="3" t="s">
        <v>181</v>
      </c>
      <c r="B93" s="4" t="s">
        <v>182</v>
      </c>
      <c r="C93" s="5">
        <v>95554200</v>
      </c>
      <c r="D93" s="5">
        <v>91277517.739999995</v>
      </c>
      <c r="E93" s="2"/>
    </row>
    <row r="94" spans="1:5" ht="39.6" x14ac:dyDescent="0.3">
      <c r="A94" s="3" t="s">
        <v>52</v>
      </c>
      <c r="B94" s="4" t="s">
        <v>53</v>
      </c>
      <c r="C94" s="5">
        <f>164604.23+708800.15</f>
        <v>873404.38</v>
      </c>
      <c r="D94" s="5">
        <f>164604.23+708800.15</f>
        <v>873404.38</v>
      </c>
      <c r="E94" s="2"/>
    </row>
    <row r="95" spans="1:5" ht="39.6" x14ac:dyDescent="0.3">
      <c r="A95" s="3" t="s">
        <v>183</v>
      </c>
      <c r="B95" s="4" t="s">
        <v>184</v>
      </c>
      <c r="C95" s="5">
        <v>121343284.29000001</v>
      </c>
      <c r="D95" s="5">
        <v>121339679.65000001</v>
      </c>
      <c r="E95" s="2"/>
    </row>
    <row r="96" spans="1:5" ht="52.8" x14ac:dyDescent="0.3">
      <c r="A96" s="3" t="s">
        <v>185</v>
      </c>
      <c r="B96" s="4" t="s">
        <v>186</v>
      </c>
      <c r="C96" s="5">
        <v>96725434.290000007</v>
      </c>
      <c r="D96" s="5">
        <v>96721829.650000006</v>
      </c>
      <c r="E96" s="2"/>
    </row>
    <row r="97" spans="1:5" ht="92.4" x14ac:dyDescent="0.3">
      <c r="A97" s="3" t="s">
        <v>187</v>
      </c>
      <c r="B97" s="4" t="s">
        <v>188</v>
      </c>
      <c r="C97" s="5">
        <v>24617850</v>
      </c>
      <c r="D97" s="5">
        <v>24617850</v>
      </c>
      <c r="E97" s="2"/>
    </row>
    <row r="98" spans="1:5" x14ac:dyDescent="0.3">
      <c r="A98" s="15" t="s">
        <v>54</v>
      </c>
      <c r="B98" s="16"/>
      <c r="C98" s="6">
        <f>C8+C36+C41+C46+C55+C74+C77+C84+C89+C92+C95</f>
        <v>2227280809.8999996</v>
      </c>
      <c r="D98" s="6">
        <f>D8+D36+D41+D46+D55+D74+D77+D84+D89+D92+D95</f>
        <v>2170931833.4000001</v>
      </c>
      <c r="E98" s="2"/>
    </row>
    <row r="99" spans="1:5" x14ac:dyDescent="0.3">
      <c r="A99" s="2"/>
      <c r="B99" s="2"/>
      <c r="C99" s="2"/>
      <c r="D99" s="2"/>
      <c r="E99" s="2"/>
    </row>
    <row r="100" spans="1:5" x14ac:dyDescent="0.3">
      <c r="A100" s="9"/>
      <c r="B100" s="10"/>
      <c r="C100" s="10"/>
      <c r="D100" s="8"/>
      <c r="E100" s="2"/>
    </row>
  </sheetData>
  <mergeCells count="11">
    <mergeCell ref="A98:B98"/>
    <mergeCell ref="A100:C100"/>
    <mergeCell ref="A3:E3"/>
    <mergeCell ref="A4:E4"/>
    <mergeCell ref="A1:C1"/>
    <mergeCell ref="A2:C2"/>
    <mergeCell ref="A5:D5"/>
    <mergeCell ref="A6:A7"/>
    <mergeCell ref="B6:B7"/>
    <mergeCell ref="C6:C7"/>
    <mergeCell ref="D6:D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5"/>
  <sheetViews>
    <sheetView workbookViewId="0">
      <selection activeCell="A3" sqref="A3:E4"/>
    </sheetView>
  </sheetViews>
  <sheetFormatPr defaultColWidth="9.109375" defaultRowHeight="14.4" outlineLevelRow="2" x14ac:dyDescent="0.3"/>
  <cols>
    <col min="1" max="1" width="40" style="1" customWidth="1"/>
    <col min="2" max="2" width="10.6640625" style="1" customWidth="1"/>
    <col min="3" max="3" width="14.6640625" style="1" customWidth="1"/>
    <col min="4" max="4" width="11.6640625" style="1" customWidth="1"/>
    <col min="5" max="16384" width="9.109375" style="1"/>
  </cols>
  <sheetData>
    <row r="1" spans="1:5" x14ac:dyDescent="0.3">
      <c r="A1" s="17"/>
      <c r="B1" s="18"/>
      <c r="C1" s="18"/>
      <c r="D1" s="2"/>
    </row>
    <row r="2" spans="1:5" ht="15.15" customHeight="1" x14ac:dyDescent="0.3">
      <c r="A2" s="17" t="s">
        <v>0</v>
      </c>
      <c r="B2" s="18"/>
      <c r="C2" s="18"/>
      <c r="D2" s="2"/>
    </row>
    <row r="3" spans="1:5" ht="15.9" customHeight="1" x14ac:dyDescent="0.3">
      <c r="A3" s="21" t="s">
        <v>461</v>
      </c>
      <c r="B3" s="22"/>
      <c r="C3" s="22"/>
      <c r="D3" s="22"/>
      <c r="E3" s="22"/>
    </row>
    <row r="4" spans="1:5" ht="15.75" customHeight="1" x14ac:dyDescent="0.3">
      <c r="A4" s="23" t="s">
        <v>462</v>
      </c>
      <c r="B4" s="24"/>
      <c r="C4" s="24"/>
      <c r="D4" s="24"/>
      <c r="E4" s="24"/>
    </row>
    <row r="5" spans="1:5" ht="12.75" customHeight="1" x14ac:dyDescent="0.3">
      <c r="A5" s="19" t="s">
        <v>1</v>
      </c>
      <c r="B5" s="20"/>
      <c r="C5" s="20"/>
      <c r="D5" s="20"/>
    </row>
    <row r="6" spans="1:5" ht="38.25" customHeight="1" x14ac:dyDescent="0.3">
      <c r="A6" s="13" t="s">
        <v>2</v>
      </c>
      <c r="B6" s="11" t="s">
        <v>3</v>
      </c>
      <c r="C6" s="11" t="s">
        <v>5</v>
      </c>
      <c r="D6" s="11" t="s">
        <v>6</v>
      </c>
    </row>
    <row r="7" spans="1:5" x14ac:dyDescent="0.3">
      <c r="A7" s="14"/>
      <c r="B7" s="12"/>
      <c r="C7" s="12"/>
      <c r="D7" s="12"/>
    </row>
    <row r="8" spans="1:5" ht="53.4" customHeight="1" x14ac:dyDescent="0.3">
      <c r="A8" s="3" t="s">
        <v>7</v>
      </c>
      <c r="B8" s="4" t="s">
        <v>8</v>
      </c>
      <c r="C8" s="5">
        <f>C9+C22+C43+C55+C60</f>
        <v>394977082.58999997</v>
      </c>
      <c r="D8" s="5">
        <f>D9+D22+D43+D55+D60</f>
        <v>391914990.50000006</v>
      </c>
    </row>
    <row r="9" spans="1:5" ht="53.4" customHeight="1" outlineLevel="1" x14ac:dyDescent="0.3">
      <c r="A9" s="3" t="s">
        <v>56</v>
      </c>
      <c r="B9" s="4" t="s">
        <v>57</v>
      </c>
      <c r="C9" s="5">
        <v>107582762.5</v>
      </c>
      <c r="D9" s="5">
        <v>107558414.62</v>
      </c>
    </row>
    <row r="10" spans="1:5" ht="53.4" customHeight="1" outlineLevel="2" x14ac:dyDescent="0.3">
      <c r="A10" s="3" t="s">
        <v>189</v>
      </c>
      <c r="B10" s="4" t="s">
        <v>190</v>
      </c>
      <c r="C10" s="5">
        <v>13911394.960000001</v>
      </c>
      <c r="D10" s="5">
        <v>13911394.960000001</v>
      </c>
    </row>
    <row r="11" spans="1:5" ht="53.4" customHeight="1" outlineLevel="2" x14ac:dyDescent="0.3">
      <c r="A11" s="3" t="s">
        <v>191</v>
      </c>
      <c r="B11" s="4" t="s">
        <v>192</v>
      </c>
      <c r="C11" s="5">
        <v>5195672</v>
      </c>
      <c r="D11" s="5">
        <v>5195672</v>
      </c>
    </row>
    <row r="12" spans="1:5" ht="53.4" customHeight="1" outlineLevel="2" x14ac:dyDescent="0.3">
      <c r="A12" s="3" t="s">
        <v>193</v>
      </c>
      <c r="B12" s="4" t="s">
        <v>194</v>
      </c>
      <c r="C12" s="5">
        <v>61242325.159999996</v>
      </c>
      <c r="D12" s="5">
        <v>61242325.159999996</v>
      </c>
    </row>
    <row r="13" spans="1:5" ht="53.4" customHeight="1" outlineLevel="2" x14ac:dyDescent="0.3">
      <c r="A13" s="3" t="s">
        <v>58</v>
      </c>
      <c r="B13" s="4" t="s">
        <v>195</v>
      </c>
      <c r="C13" s="5">
        <v>384601.15</v>
      </c>
      <c r="D13" s="5">
        <v>384601.15</v>
      </c>
    </row>
    <row r="14" spans="1:5" ht="53.4" customHeight="1" outlineLevel="2" x14ac:dyDescent="0.3">
      <c r="A14" s="3" t="s">
        <v>66</v>
      </c>
      <c r="B14" s="4" t="s">
        <v>196</v>
      </c>
      <c r="C14" s="5">
        <v>25002</v>
      </c>
      <c r="D14" s="5">
        <v>25002</v>
      </c>
    </row>
    <row r="15" spans="1:5" ht="53.4" customHeight="1" outlineLevel="2" x14ac:dyDescent="0.3">
      <c r="A15" s="3" t="s">
        <v>68</v>
      </c>
      <c r="B15" s="4" t="s">
        <v>197</v>
      </c>
      <c r="C15" s="5">
        <v>10661</v>
      </c>
      <c r="D15" s="5">
        <v>10661</v>
      </c>
    </row>
    <row r="16" spans="1:5" ht="53.4" customHeight="1" outlineLevel="2" x14ac:dyDescent="0.3">
      <c r="A16" s="3" t="s">
        <v>198</v>
      </c>
      <c r="B16" s="4" t="s">
        <v>199</v>
      </c>
      <c r="C16" s="5">
        <v>1152980</v>
      </c>
      <c r="D16" s="5">
        <v>1152980</v>
      </c>
    </row>
    <row r="17" spans="1:4" ht="53.4" customHeight="1" outlineLevel="2" x14ac:dyDescent="0.3">
      <c r="A17" s="3" t="s">
        <v>200</v>
      </c>
      <c r="B17" s="4" t="s">
        <v>201</v>
      </c>
      <c r="C17" s="5">
        <v>600000</v>
      </c>
      <c r="D17" s="5">
        <v>600000</v>
      </c>
    </row>
    <row r="18" spans="1:4" ht="53.4" customHeight="1" outlineLevel="2" x14ac:dyDescent="0.3">
      <c r="A18" s="3" t="s">
        <v>193</v>
      </c>
      <c r="B18" s="4" t="s">
        <v>202</v>
      </c>
      <c r="C18" s="5">
        <v>24884778.350000001</v>
      </c>
      <c r="D18" s="5">
        <v>24884778.350000001</v>
      </c>
    </row>
    <row r="19" spans="1:4" ht="53.4" customHeight="1" outlineLevel="2" x14ac:dyDescent="0.3">
      <c r="A19" s="3" t="s">
        <v>203</v>
      </c>
      <c r="B19" s="4" t="s">
        <v>204</v>
      </c>
      <c r="C19" s="5">
        <v>151000</v>
      </c>
      <c r="D19" s="5">
        <v>151000</v>
      </c>
    </row>
    <row r="20" spans="1:4" ht="53.4" customHeight="1" outlineLevel="2" x14ac:dyDescent="0.3">
      <c r="A20" s="3" t="s">
        <v>70</v>
      </c>
      <c r="B20" s="4" t="s">
        <v>205</v>
      </c>
      <c r="C20" s="5">
        <v>0</v>
      </c>
      <c r="D20" s="5">
        <v>0</v>
      </c>
    </row>
    <row r="21" spans="1:4" ht="53.4" customHeight="1" outlineLevel="2" x14ac:dyDescent="0.3">
      <c r="A21" s="3" t="s">
        <v>70</v>
      </c>
      <c r="B21" s="4" t="s">
        <v>206</v>
      </c>
      <c r="C21" s="5">
        <v>24347.88</v>
      </c>
      <c r="D21" s="5">
        <v>0</v>
      </c>
    </row>
    <row r="22" spans="1:4" ht="53.4" customHeight="1" outlineLevel="1" x14ac:dyDescent="0.3">
      <c r="A22" s="3" t="s">
        <v>9</v>
      </c>
      <c r="B22" s="4" t="s">
        <v>10</v>
      </c>
      <c r="C22" s="5">
        <f>C23+C24+C25+C26+C27+C28+C29+C30+C31+C32+C33+C34+C35+C36+C37+C38+C39+C40+C41+C42</f>
        <v>93363582.269999996</v>
      </c>
      <c r="D22" s="5">
        <f>D23+D24+D25+D26+D27+D28+D29+D30+D31+D32+D33+D34+D35+D36+D37+D38+D39+D40+D41+D42</f>
        <v>90520020.540000007</v>
      </c>
    </row>
    <row r="23" spans="1:4" ht="53.4" customHeight="1" outlineLevel="2" x14ac:dyDescent="0.3">
      <c r="A23" s="3" t="s">
        <v>189</v>
      </c>
      <c r="B23" s="4" t="s">
        <v>207</v>
      </c>
      <c r="C23" s="5">
        <v>6619963</v>
      </c>
      <c r="D23" s="5">
        <v>6619963</v>
      </c>
    </row>
    <row r="24" spans="1:4" ht="53.4" customHeight="1" outlineLevel="2" x14ac:dyDescent="0.3">
      <c r="A24" s="3" t="s">
        <v>191</v>
      </c>
      <c r="B24" s="4" t="s">
        <v>208</v>
      </c>
      <c r="C24" s="5">
        <v>5030006</v>
      </c>
      <c r="D24" s="5">
        <v>5030006</v>
      </c>
    </row>
    <row r="25" spans="1:4" ht="53.4" customHeight="1" outlineLevel="2" x14ac:dyDescent="0.3">
      <c r="A25" s="3" t="s">
        <v>193</v>
      </c>
      <c r="B25" s="4" t="s">
        <v>209</v>
      </c>
      <c r="C25" s="5">
        <v>51880592.609999999</v>
      </c>
      <c r="D25" s="5">
        <v>51880592.609999999</v>
      </c>
    </row>
    <row r="26" spans="1:4" ht="53.4" customHeight="1" outlineLevel="2" x14ac:dyDescent="0.3">
      <c r="A26" s="3" t="s">
        <v>58</v>
      </c>
      <c r="B26" s="4" t="s">
        <v>210</v>
      </c>
      <c r="C26" s="5">
        <v>341558.85</v>
      </c>
      <c r="D26" s="5">
        <v>341558.85</v>
      </c>
    </row>
    <row r="27" spans="1:4" ht="53.4" customHeight="1" outlineLevel="2" x14ac:dyDescent="0.3">
      <c r="A27" s="3" t="s">
        <v>198</v>
      </c>
      <c r="B27" s="4" t="s">
        <v>211</v>
      </c>
      <c r="C27" s="5">
        <v>795740.55</v>
      </c>
      <c r="D27" s="5">
        <v>795740.55</v>
      </c>
    </row>
    <row r="28" spans="1:4" ht="53.4" customHeight="1" outlineLevel="2" x14ac:dyDescent="0.3">
      <c r="A28" s="3" t="s">
        <v>212</v>
      </c>
      <c r="B28" s="4" t="s">
        <v>213</v>
      </c>
      <c r="C28" s="5">
        <v>20018415.640000001</v>
      </c>
      <c r="D28" s="5">
        <v>20018415.640000001</v>
      </c>
    </row>
    <row r="29" spans="1:4" ht="53.4" customHeight="1" outlineLevel="2" x14ac:dyDescent="0.3">
      <c r="A29" s="3" t="s">
        <v>200</v>
      </c>
      <c r="B29" s="4" t="s">
        <v>214</v>
      </c>
      <c r="C29" s="5">
        <v>600000</v>
      </c>
      <c r="D29" s="5">
        <v>600000</v>
      </c>
    </row>
    <row r="30" spans="1:4" ht="53.4" customHeight="1" outlineLevel="2" x14ac:dyDescent="0.3">
      <c r="A30" s="3" t="s">
        <v>15</v>
      </c>
      <c r="B30" s="4" t="s">
        <v>16</v>
      </c>
      <c r="C30" s="5">
        <v>568551.05000000005</v>
      </c>
      <c r="D30" s="5">
        <v>568551.05000000005</v>
      </c>
    </row>
    <row r="31" spans="1:4" ht="53.4" customHeight="1" outlineLevel="2" x14ac:dyDescent="0.3">
      <c r="A31" s="3" t="s">
        <v>215</v>
      </c>
      <c r="B31" s="4" t="s">
        <v>216</v>
      </c>
      <c r="C31" s="5">
        <v>3202004.55</v>
      </c>
      <c r="D31" s="5">
        <v>3202004.55</v>
      </c>
    </row>
    <row r="32" spans="1:4" ht="53.4" customHeight="1" outlineLevel="2" x14ac:dyDescent="0.3">
      <c r="A32" s="3" t="s">
        <v>17</v>
      </c>
      <c r="B32" s="4" t="s">
        <v>18</v>
      </c>
      <c r="C32" s="5">
        <v>266295</v>
      </c>
      <c r="D32" s="5">
        <v>266294</v>
      </c>
    </row>
    <row r="33" spans="1:4" ht="53.4" customHeight="1" outlineLevel="2" x14ac:dyDescent="0.3">
      <c r="A33" s="3" t="s">
        <v>17</v>
      </c>
      <c r="B33" s="4" t="s">
        <v>217</v>
      </c>
      <c r="C33" s="5">
        <v>66611</v>
      </c>
      <c r="D33" s="5">
        <v>66611</v>
      </c>
    </row>
    <row r="34" spans="1:4" ht="53.4" customHeight="1" outlineLevel="2" x14ac:dyDescent="0.3">
      <c r="A34" s="3" t="s">
        <v>218</v>
      </c>
      <c r="B34" s="4" t="s">
        <v>219</v>
      </c>
      <c r="C34" s="5">
        <v>306.77999999999997</v>
      </c>
      <c r="D34" s="5">
        <v>306.77999999999997</v>
      </c>
    </row>
    <row r="35" spans="1:4" ht="53.4" customHeight="1" outlineLevel="2" x14ac:dyDescent="0.3">
      <c r="A35" s="3" t="s">
        <v>203</v>
      </c>
      <c r="B35" s="4" t="s">
        <v>220</v>
      </c>
      <c r="C35" s="5">
        <v>126300</v>
      </c>
      <c r="D35" s="5">
        <v>126300</v>
      </c>
    </row>
    <row r="36" spans="1:4" ht="53.4" customHeight="1" outlineLevel="2" x14ac:dyDescent="0.3">
      <c r="A36" s="3" t="s">
        <v>100</v>
      </c>
      <c r="B36" s="4" t="s">
        <v>221</v>
      </c>
      <c r="C36" s="5">
        <v>6000</v>
      </c>
      <c r="D36" s="5">
        <v>6000</v>
      </c>
    </row>
    <row r="37" spans="1:4" ht="53.4" customHeight="1" outlineLevel="2" x14ac:dyDescent="0.3">
      <c r="A37" s="3" t="s">
        <v>70</v>
      </c>
      <c r="B37" s="4" t="s">
        <v>222</v>
      </c>
      <c r="C37" s="5">
        <v>3511889</v>
      </c>
      <c r="D37" s="5">
        <v>732836.45</v>
      </c>
    </row>
    <row r="38" spans="1:4" ht="53.4" customHeight="1" outlineLevel="2" x14ac:dyDescent="0.3">
      <c r="A38" s="3" t="s">
        <v>19</v>
      </c>
      <c r="B38" s="4" t="s">
        <v>20</v>
      </c>
      <c r="C38" s="5">
        <v>6040.73</v>
      </c>
      <c r="D38" s="5">
        <v>6040.73</v>
      </c>
    </row>
    <row r="39" spans="1:4" ht="53.4" customHeight="1" outlineLevel="2" x14ac:dyDescent="0.3">
      <c r="A39" s="3" t="s">
        <v>19</v>
      </c>
      <c r="B39" s="4" t="s">
        <v>21</v>
      </c>
      <c r="C39" s="5">
        <v>624.47</v>
      </c>
      <c r="D39" s="5">
        <v>624.41</v>
      </c>
    </row>
    <row r="40" spans="1:4" ht="53.4" customHeight="1" outlineLevel="2" x14ac:dyDescent="0.3">
      <c r="A40" s="3" t="s">
        <v>100</v>
      </c>
      <c r="B40" s="4" t="s">
        <v>223</v>
      </c>
      <c r="C40" s="5">
        <v>875.53</v>
      </c>
      <c r="D40" s="5">
        <v>0</v>
      </c>
    </row>
    <row r="41" spans="1:4" ht="53.4" customHeight="1" outlineLevel="2" x14ac:dyDescent="0.3">
      <c r="A41" s="3" t="s">
        <v>70</v>
      </c>
      <c r="B41" s="4" t="s">
        <v>224</v>
      </c>
      <c r="C41" s="5">
        <v>0.27</v>
      </c>
      <c r="D41" s="5">
        <v>0.27</v>
      </c>
    </row>
    <row r="42" spans="1:4" ht="53.4" customHeight="1" outlineLevel="2" x14ac:dyDescent="0.3">
      <c r="A42" s="3" t="s">
        <v>225</v>
      </c>
      <c r="B42" s="4" t="s">
        <v>226</v>
      </c>
      <c r="C42" s="5">
        <v>321807.24</v>
      </c>
      <c r="D42" s="5">
        <v>258174.65</v>
      </c>
    </row>
    <row r="43" spans="1:4" ht="53.4" customHeight="1" outlineLevel="1" x14ac:dyDescent="0.3">
      <c r="A43" s="3" t="s">
        <v>24</v>
      </c>
      <c r="B43" s="4" t="s">
        <v>25</v>
      </c>
      <c r="C43" s="5">
        <f>C44+C45+C46+C47+C48+C49+C50+C51+C52+C53+C54</f>
        <v>151642122.51000002</v>
      </c>
      <c r="D43" s="5">
        <f>D44+D45+D46+D47+D48+D49+D50+D51+D52+D53+D54</f>
        <v>151635122.40000001</v>
      </c>
    </row>
    <row r="44" spans="1:4" ht="53.4" customHeight="1" outlineLevel="2" x14ac:dyDescent="0.3">
      <c r="A44" s="3" t="s">
        <v>189</v>
      </c>
      <c r="B44" s="4" t="s">
        <v>227</v>
      </c>
      <c r="C44" s="5">
        <v>0</v>
      </c>
      <c r="D44" s="5">
        <v>0</v>
      </c>
    </row>
    <row r="45" spans="1:4" ht="53.4" customHeight="1" outlineLevel="2" x14ac:dyDescent="0.3">
      <c r="A45" s="3" t="s">
        <v>191</v>
      </c>
      <c r="B45" s="4" t="s">
        <v>228</v>
      </c>
      <c r="C45" s="5">
        <v>199907</v>
      </c>
      <c r="D45" s="5">
        <v>199907</v>
      </c>
    </row>
    <row r="46" spans="1:4" ht="53.4" customHeight="1" outlineLevel="2" x14ac:dyDescent="0.3">
      <c r="A46" s="3" t="s">
        <v>200</v>
      </c>
      <c r="B46" s="4" t="s">
        <v>229</v>
      </c>
      <c r="C46" s="5">
        <v>115000</v>
      </c>
      <c r="D46" s="5">
        <v>115000</v>
      </c>
    </row>
    <row r="47" spans="1:4" ht="53.4" customHeight="1" outlineLevel="2" x14ac:dyDescent="0.3">
      <c r="A47" s="3" t="s">
        <v>193</v>
      </c>
      <c r="B47" s="4" t="s">
        <v>230</v>
      </c>
      <c r="C47" s="5">
        <v>59640813.729999997</v>
      </c>
      <c r="D47" s="5">
        <v>59640813.729999997</v>
      </c>
    </row>
    <row r="48" spans="1:4" ht="53.4" customHeight="1" outlineLevel="2" x14ac:dyDescent="0.3">
      <c r="A48" s="3" t="s">
        <v>198</v>
      </c>
      <c r="B48" s="4" t="s">
        <v>231</v>
      </c>
      <c r="C48" s="5">
        <v>70000</v>
      </c>
      <c r="D48" s="5">
        <v>70000</v>
      </c>
    </row>
    <row r="49" spans="1:4" ht="53.4" customHeight="1" outlineLevel="2" x14ac:dyDescent="0.3">
      <c r="A49" s="3" t="s">
        <v>203</v>
      </c>
      <c r="B49" s="4" t="s">
        <v>232</v>
      </c>
      <c r="C49" s="5">
        <v>29700</v>
      </c>
      <c r="D49" s="5">
        <v>29700</v>
      </c>
    </row>
    <row r="50" spans="1:4" ht="53.4" customHeight="1" outlineLevel="2" x14ac:dyDescent="0.3">
      <c r="A50" s="3" t="s">
        <v>189</v>
      </c>
      <c r="B50" s="4" t="s">
        <v>233</v>
      </c>
      <c r="C50" s="5">
        <v>222282</v>
      </c>
      <c r="D50" s="5">
        <v>222282</v>
      </c>
    </row>
    <row r="51" spans="1:4" ht="53.4" customHeight="1" outlineLevel="2" x14ac:dyDescent="0.3">
      <c r="A51" s="3" t="s">
        <v>191</v>
      </c>
      <c r="B51" s="4" t="s">
        <v>234</v>
      </c>
      <c r="C51" s="5">
        <v>893320</v>
      </c>
      <c r="D51" s="5">
        <v>893320</v>
      </c>
    </row>
    <row r="52" spans="1:4" ht="53.4" customHeight="1" outlineLevel="2" x14ac:dyDescent="0.3">
      <c r="A52" s="3" t="s">
        <v>193</v>
      </c>
      <c r="B52" s="4" t="s">
        <v>235</v>
      </c>
      <c r="C52" s="5">
        <v>87563475.010000005</v>
      </c>
      <c r="D52" s="5">
        <v>87563474.900000006</v>
      </c>
    </row>
    <row r="53" spans="1:4" ht="53.4" customHeight="1" outlineLevel="2" x14ac:dyDescent="0.3">
      <c r="A53" s="3" t="s">
        <v>26</v>
      </c>
      <c r="B53" s="4" t="s">
        <v>236</v>
      </c>
      <c r="C53" s="5">
        <v>2607000</v>
      </c>
      <c r="D53" s="5">
        <v>2600000</v>
      </c>
    </row>
    <row r="54" spans="1:4" ht="53.4" customHeight="1" outlineLevel="2" x14ac:dyDescent="0.3">
      <c r="A54" s="3" t="s">
        <v>26</v>
      </c>
      <c r="B54" s="4" t="s">
        <v>27</v>
      </c>
      <c r="C54" s="5">
        <v>300624.77</v>
      </c>
      <c r="D54" s="5">
        <v>300624.77</v>
      </c>
    </row>
    <row r="55" spans="1:4" ht="53.4" customHeight="1" outlineLevel="1" x14ac:dyDescent="0.3">
      <c r="A55" s="3" t="s">
        <v>86</v>
      </c>
      <c r="B55" s="4" t="s">
        <v>87</v>
      </c>
      <c r="C55" s="5">
        <v>19110237.550000001</v>
      </c>
      <c r="D55" s="5">
        <v>19110232.690000001</v>
      </c>
    </row>
    <row r="56" spans="1:4" ht="53.4" customHeight="1" outlineLevel="2" x14ac:dyDescent="0.3">
      <c r="A56" s="3" t="s">
        <v>191</v>
      </c>
      <c r="B56" s="4" t="s">
        <v>237</v>
      </c>
      <c r="C56" s="5">
        <v>3483</v>
      </c>
      <c r="D56" s="5">
        <v>3483</v>
      </c>
    </row>
    <row r="57" spans="1:4" ht="53.4" customHeight="1" outlineLevel="2" x14ac:dyDescent="0.3">
      <c r="A57" s="3" t="s">
        <v>193</v>
      </c>
      <c r="B57" s="4" t="s">
        <v>238</v>
      </c>
      <c r="C57" s="5">
        <v>18804527.989999998</v>
      </c>
      <c r="D57" s="5">
        <v>18804527.989999998</v>
      </c>
    </row>
    <row r="58" spans="1:4" ht="53.4" customHeight="1" outlineLevel="2" x14ac:dyDescent="0.3">
      <c r="A58" s="3" t="s">
        <v>88</v>
      </c>
      <c r="B58" s="4" t="s">
        <v>239</v>
      </c>
      <c r="C58" s="5">
        <v>300000</v>
      </c>
      <c r="D58" s="5">
        <v>300000</v>
      </c>
    </row>
    <row r="59" spans="1:4" ht="53.4" customHeight="1" outlineLevel="2" x14ac:dyDescent="0.3">
      <c r="A59" s="3" t="s">
        <v>88</v>
      </c>
      <c r="B59" s="4" t="s">
        <v>240</v>
      </c>
      <c r="C59" s="5">
        <v>2226.56</v>
      </c>
      <c r="D59" s="5">
        <v>2221.6999999999998</v>
      </c>
    </row>
    <row r="60" spans="1:4" ht="53.4" customHeight="1" outlineLevel="1" x14ac:dyDescent="0.3">
      <c r="A60" s="3" t="s">
        <v>241</v>
      </c>
      <c r="B60" s="4" t="s">
        <v>242</v>
      </c>
      <c r="C60" s="5">
        <v>23278377.760000002</v>
      </c>
      <c r="D60" s="5">
        <v>23091200.25</v>
      </c>
    </row>
    <row r="61" spans="1:4" ht="53.4" customHeight="1" outlineLevel="2" x14ac:dyDescent="0.3">
      <c r="A61" s="3" t="s">
        <v>243</v>
      </c>
      <c r="B61" s="4" t="s">
        <v>244</v>
      </c>
      <c r="C61" s="5">
        <v>8591113.9000000004</v>
      </c>
      <c r="D61" s="5">
        <v>8404436.3900000006</v>
      </c>
    </row>
    <row r="62" spans="1:4" ht="53.4" customHeight="1" outlineLevel="2" x14ac:dyDescent="0.3">
      <c r="A62" s="3" t="s">
        <v>191</v>
      </c>
      <c r="B62" s="4" t="s">
        <v>245</v>
      </c>
      <c r="C62" s="5">
        <v>26996</v>
      </c>
      <c r="D62" s="5">
        <v>26996</v>
      </c>
    </row>
    <row r="63" spans="1:4" ht="53.4" customHeight="1" outlineLevel="2" x14ac:dyDescent="0.3">
      <c r="A63" s="3" t="s">
        <v>189</v>
      </c>
      <c r="B63" s="4" t="s">
        <v>246</v>
      </c>
      <c r="C63" s="5">
        <v>15460.86</v>
      </c>
      <c r="D63" s="5">
        <v>15460.86</v>
      </c>
    </row>
    <row r="64" spans="1:4" ht="53.4" customHeight="1" outlineLevel="2" x14ac:dyDescent="0.3">
      <c r="A64" s="3" t="s">
        <v>191</v>
      </c>
      <c r="B64" s="4" t="s">
        <v>247</v>
      </c>
      <c r="C64" s="5">
        <v>116372</v>
      </c>
      <c r="D64" s="5">
        <v>116372</v>
      </c>
    </row>
    <row r="65" spans="1:4" ht="53.4" customHeight="1" outlineLevel="2" x14ac:dyDescent="0.3">
      <c r="A65" s="3" t="s">
        <v>193</v>
      </c>
      <c r="B65" s="4" t="s">
        <v>248</v>
      </c>
      <c r="C65" s="5">
        <v>11005335</v>
      </c>
      <c r="D65" s="5">
        <v>11005335</v>
      </c>
    </row>
    <row r="66" spans="1:4" ht="53.4" customHeight="1" outlineLevel="2" x14ac:dyDescent="0.3">
      <c r="A66" s="3" t="s">
        <v>193</v>
      </c>
      <c r="B66" s="4" t="s">
        <v>249</v>
      </c>
      <c r="C66" s="5">
        <v>3473100</v>
      </c>
      <c r="D66" s="5">
        <v>3473100</v>
      </c>
    </row>
    <row r="67" spans="1:4" ht="53.4" customHeight="1" outlineLevel="2" x14ac:dyDescent="0.3">
      <c r="A67" s="3" t="s">
        <v>250</v>
      </c>
      <c r="B67" s="4" t="s">
        <v>251</v>
      </c>
      <c r="C67" s="5">
        <v>50000</v>
      </c>
      <c r="D67" s="5">
        <v>49500</v>
      </c>
    </row>
    <row r="68" spans="1:4" ht="53.4" customHeight="1" x14ac:dyDescent="0.3">
      <c r="A68" s="3" t="s">
        <v>92</v>
      </c>
      <c r="B68" s="4" t="s">
        <v>93</v>
      </c>
      <c r="C68" s="5">
        <v>65287865.210000001</v>
      </c>
      <c r="D68" s="5">
        <v>65268292.549999997</v>
      </c>
    </row>
    <row r="69" spans="1:4" ht="53.4" customHeight="1" outlineLevel="1" x14ac:dyDescent="0.3">
      <c r="A69" s="3" t="s">
        <v>252</v>
      </c>
      <c r="B69" s="4" t="s">
        <v>253</v>
      </c>
      <c r="C69" s="5">
        <v>2131897.69</v>
      </c>
      <c r="D69" s="5">
        <v>2131897.69</v>
      </c>
    </row>
    <row r="70" spans="1:4" ht="53.4" customHeight="1" outlineLevel="2" x14ac:dyDescent="0.3">
      <c r="A70" s="3" t="s">
        <v>254</v>
      </c>
      <c r="B70" s="4" t="s">
        <v>255</v>
      </c>
      <c r="C70" s="5">
        <v>455000</v>
      </c>
      <c r="D70" s="5">
        <v>455000</v>
      </c>
    </row>
    <row r="71" spans="1:4" ht="53.4" customHeight="1" outlineLevel="2" x14ac:dyDescent="0.3">
      <c r="A71" s="3" t="s">
        <v>256</v>
      </c>
      <c r="B71" s="4" t="s">
        <v>257</v>
      </c>
      <c r="C71" s="5">
        <v>1240927.6100000001</v>
      </c>
      <c r="D71" s="5">
        <v>1240927.6100000001</v>
      </c>
    </row>
    <row r="72" spans="1:4" ht="53.4" customHeight="1" outlineLevel="2" x14ac:dyDescent="0.3">
      <c r="A72" s="3" t="s">
        <v>193</v>
      </c>
      <c r="B72" s="4" t="s">
        <v>258</v>
      </c>
      <c r="C72" s="5">
        <v>410970.08</v>
      </c>
      <c r="D72" s="5">
        <v>410970.08</v>
      </c>
    </row>
    <row r="73" spans="1:4" ht="53.4" customHeight="1" outlineLevel="2" x14ac:dyDescent="0.3">
      <c r="A73" s="3" t="s">
        <v>259</v>
      </c>
      <c r="B73" s="4" t="s">
        <v>260</v>
      </c>
      <c r="C73" s="5">
        <v>10000</v>
      </c>
      <c r="D73" s="5">
        <v>10000</v>
      </c>
    </row>
    <row r="74" spans="1:4" ht="53.4" customHeight="1" outlineLevel="2" x14ac:dyDescent="0.3">
      <c r="A74" s="3" t="s">
        <v>261</v>
      </c>
      <c r="B74" s="4" t="s">
        <v>262</v>
      </c>
      <c r="C74" s="5">
        <v>10000</v>
      </c>
      <c r="D74" s="5">
        <v>10000</v>
      </c>
    </row>
    <row r="75" spans="1:4" ht="53.4" customHeight="1" outlineLevel="2" x14ac:dyDescent="0.3">
      <c r="A75" s="3" t="s">
        <v>263</v>
      </c>
      <c r="B75" s="4" t="s">
        <v>264</v>
      </c>
      <c r="C75" s="5">
        <v>5000</v>
      </c>
      <c r="D75" s="5">
        <v>5000</v>
      </c>
    </row>
    <row r="76" spans="1:4" ht="53.4" customHeight="1" outlineLevel="1" x14ac:dyDescent="0.3">
      <c r="A76" s="3" t="s">
        <v>94</v>
      </c>
      <c r="B76" s="4" t="s">
        <v>95</v>
      </c>
      <c r="C76" s="5">
        <v>749946.91</v>
      </c>
      <c r="D76" s="5">
        <v>733786.69</v>
      </c>
    </row>
    <row r="77" spans="1:4" ht="53.4" customHeight="1" outlineLevel="2" x14ac:dyDescent="0.3">
      <c r="A77" s="3" t="s">
        <v>265</v>
      </c>
      <c r="B77" s="4" t="s">
        <v>266</v>
      </c>
      <c r="C77" s="5">
        <v>592201.79</v>
      </c>
      <c r="D77" s="5">
        <v>589401.79</v>
      </c>
    </row>
    <row r="78" spans="1:4" ht="53.4" customHeight="1" outlineLevel="2" x14ac:dyDescent="0.3">
      <c r="A78" s="3" t="s">
        <v>267</v>
      </c>
      <c r="B78" s="4" t="s">
        <v>268</v>
      </c>
      <c r="C78" s="5">
        <v>157745.12</v>
      </c>
      <c r="D78" s="5">
        <v>144384.9</v>
      </c>
    </row>
    <row r="79" spans="1:4" ht="53.4" customHeight="1" outlineLevel="1" x14ac:dyDescent="0.3">
      <c r="A79" s="3" t="s">
        <v>98</v>
      </c>
      <c r="B79" s="4" t="s">
        <v>99</v>
      </c>
      <c r="C79" s="5">
        <v>62406020.609999999</v>
      </c>
      <c r="D79" s="5">
        <v>62402608.170000002</v>
      </c>
    </row>
    <row r="80" spans="1:4" ht="53.4" customHeight="1" outlineLevel="2" x14ac:dyDescent="0.3">
      <c r="A80" s="3" t="s">
        <v>269</v>
      </c>
      <c r="B80" s="4" t="s">
        <v>270</v>
      </c>
      <c r="C80" s="5">
        <v>103655.7</v>
      </c>
      <c r="D80" s="5">
        <v>100593.3</v>
      </c>
    </row>
    <row r="81" spans="1:4" ht="53.4" customHeight="1" outlineLevel="2" x14ac:dyDescent="0.3">
      <c r="A81" s="3" t="s">
        <v>191</v>
      </c>
      <c r="B81" s="4" t="s">
        <v>271</v>
      </c>
      <c r="C81" s="5">
        <v>2208991</v>
      </c>
      <c r="D81" s="5">
        <v>2208991</v>
      </c>
    </row>
    <row r="82" spans="1:4" ht="53.4" customHeight="1" outlineLevel="2" x14ac:dyDescent="0.3">
      <c r="A82" s="3" t="s">
        <v>193</v>
      </c>
      <c r="B82" s="4" t="s">
        <v>272</v>
      </c>
      <c r="C82" s="5">
        <v>29866400</v>
      </c>
      <c r="D82" s="5">
        <v>29866400</v>
      </c>
    </row>
    <row r="83" spans="1:4" ht="53.4" customHeight="1" outlineLevel="2" x14ac:dyDescent="0.3">
      <c r="A83" s="3" t="s">
        <v>100</v>
      </c>
      <c r="B83" s="4" t="s">
        <v>273</v>
      </c>
      <c r="C83" s="5">
        <v>34406.01</v>
      </c>
      <c r="D83" s="5">
        <v>34055.97</v>
      </c>
    </row>
    <row r="84" spans="1:4" ht="53.4" customHeight="1" outlineLevel="2" x14ac:dyDescent="0.3">
      <c r="A84" s="3" t="s">
        <v>189</v>
      </c>
      <c r="B84" s="4" t="s">
        <v>274</v>
      </c>
      <c r="C84" s="5">
        <v>0</v>
      </c>
      <c r="D84" s="5">
        <v>0</v>
      </c>
    </row>
    <row r="85" spans="1:4" ht="53.4" customHeight="1" outlineLevel="2" x14ac:dyDescent="0.3">
      <c r="A85" s="3" t="s">
        <v>193</v>
      </c>
      <c r="B85" s="4" t="s">
        <v>275</v>
      </c>
      <c r="C85" s="5">
        <v>30192567.899999999</v>
      </c>
      <c r="D85" s="5">
        <v>30192567.899999999</v>
      </c>
    </row>
    <row r="86" spans="1:4" ht="53.4" customHeight="1" x14ac:dyDescent="0.3">
      <c r="A86" s="3" t="s">
        <v>28</v>
      </c>
      <c r="B86" s="4" t="s">
        <v>29</v>
      </c>
      <c r="C86" s="5">
        <f>C87+C93+C102+C108+C110+C112</f>
        <v>302048021.14999998</v>
      </c>
      <c r="D86" s="5">
        <f>D87+D93+D102+D108+D110+D112</f>
        <v>300996153.25</v>
      </c>
    </row>
    <row r="87" spans="1:4" ht="53.4" customHeight="1" outlineLevel="1" x14ac:dyDescent="0.3">
      <c r="A87" s="3" t="s">
        <v>30</v>
      </c>
      <c r="B87" s="4" t="s">
        <v>31</v>
      </c>
      <c r="C87" s="5">
        <f>C88+C89+C90+C91+C92</f>
        <v>41823186.099999994</v>
      </c>
      <c r="D87" s="5">
        <f>D88+D89+D90+D91+D92</f>
        <v>41823186.099999994</v>
      </c>
    </row>
    <row r="88" spans="1:4" ht="53.4" customHeight="1" outlineLevel="2" x14ac:dyDescent="0.3">
      <c r="A88" s="3" t="s">
        <v>189</v>
      </c>
      <c r="B88" s="4" t="s">
        <v>276</v>
      </c>
      <c r="C88" s="5">
        <v>21600</v>
      </c>
      <c r="D88" s="5">
        <v>21600</v>
      </c>
    </row>
    <row r="89" spans="1:4" ht="53.4" customHeight="1" outlineLevel="2" x14ac:dyDescent="0.3">
      <c r="A89" s="3" t="s">
        <v>191</v>
      </c>
      <c r="B89" s="4" t="s">
        <v>277</v>
      </c>
      <c r="C89" s="5">
        <v>165100</v>
      </c>
      <c r="D89" s="5">
        <v>165100</v>
      </c>
    </row>
    <row r="90" spans="1:4" ht="53.4" customHeight="1" outlineLevel="2" x14ac:dyDescent="0.3">
      <c r="A90" s="3" t="s">
        <v>278</v>
      </c>
      <c r="B90" s="4" t="s">
        <v>279</v>
      </c>
      <c r="C90" s="5">
        <v>100000</v>
      </c>
      <c r="D90" s="5">
        <v>100000</v>
      </c>
    </row>
    <row r="91" spans="1:4" ht="53.4" customHeight="1" outlineLevel="2" x14ac:dyDescent="0.3">
      <c r="A91" s="3" t="s">
        <v>193</v>
      </c>
      <c r="B91" s="4" t="s">
        <v>280</v>
      </c>
      <c r="C91" s="5">
        <v>41533981.729999997</v>
      </c>
      <c r="D91" s="5">
        <v>41533981.729999997</v>
      </c>
    </row>
    <row r="92" spans="1:4" ht="53.4" customHeight="1" outlineLevel="2" x14ac:dyDescent="0.3">
      <c r="A92" s="3" t="s">
        <v>32</v>
      </c>
      <c r="B92" s="4" t="s">
        <v>33</v>
      </c>
      <c r="C92" s="5">
        <v>2504.37</v>
      </c>
      <c r="D92" s="5">
        <v>2504.37</v>
      </c>
    </row>
    <row r="93" spans="1:4" ht="53.4" customHeight="1" outlineLevel="1" x14ac:dyDescent="0.3">
      <c r="A93" s="3" t="s">
        <v>34</v>
      </c>
      <c r="B93" s="4" t="s">
        <v>35</v>
      </c>
      <c r="C93" s="5">
        <f>C94+C95+C96+C97+C98+C99+C100+C101</f>
        <v>136964046.87</v>
      </c>
      <c r="D93" s="5">
        <f>D94+D95+D96+D97+D98+D99+D100+D101</f>
        <v>136913677.47999999</v>
      </c>
    </row>
    <row r="94" spans="1:4" ht="53.4" customHeight="1" outlineLevel="2" x14ac:dyDescent="0.3">
      <c r="A94" s="3" t="s">
        <v>189</v>
      </c>
      <c r="B94" s="4" t="s">
        <v>281</v>
      </c>
      <c r="C94" s="5">
        <v>0</v>
      </c>
      <c r="D94" s="5">
        <v>0</v>
      </c>
    </row>
    <row r="95" spans="1:4" ht="53.4" customHeight="1" outlineLevel="2" x14ac:dyDescent="0.3">
      <c r="A95" s="3" t="s">
        <v>191</v>
      </c>
      <c r="B95" s="4" t="s">
        <v>282</v>
      </c>
      <c r="C95" s="5">
        <v>24800</v>
      </c>
      <c r="D95" s="5">
        <v>24800</v>
      </c>
    </row>
    <row r="96" spans="1:4" ht="53.4" customHeight="1" outlineLevel="2" x14ac:dyDescent="0.3">
      <c r="A96" s="3" t="s">
        <v>193</v>
      </c>
      <c r="B96" s="4" t="s">
        <v>283</v>
      </c>
      <c r="C96" s="5">
        <v>38590410.950000003</v>
      </c>
      <c r="D96" s="5">
        <v>38590410.950000003</v>
      </c>
    </row>
    <row r="97" spans="1:4" ht="53.4" customHeight="1" outlineLevel="2" x14ac:dyDescent="0.3">
      <c r="A97" s="3" t="s">
        <v>36</v>
      </c>
      <c r="B97" s="4" t="s">
        <v>37</v>
      </c>
      <c r="C97" s="5">
        <v>10990.15</v>
      </c>
      <c r="D97" s="5">
        <v>10990.15</v>
      </c>
    </row>
    <row r="98" spans="1:4" ht="53.4" customHeight="1" outlineLevel="2" x14ac:dyDescent="0.3">
      <c r="A98" s="3" t="s">
        <v>191</v>
      </c>
      <c r="B98" s="4" t="s">
        <v>284</v>
      </c>
      <c r="C98" s="5">
        <v>499300</v>
      </c>
      <c r="D98" s="5">
        <v>499300</v>
      </c>
    </row>
    <row r="99" spans="1:4" ht="53.4" customHeight="1" outlineLevel="2" x14ac:dyDescent="0.3">
      <c r="A99" s="3" t="s">
        <v>285</v>
      </c>
      <c r="B99" s="4" t="s">
        <v>286</v>
      </c>
      <c r="C99" s="5">
        <v>948600</v>
      </c>
      <c r="D99" s="5">
        <v>935444.3</v>
      </c>
    </row>
    <row r="100" spans="1:4" ht="53.4" customHeight="1" outlineLevel="2" x14ac:dyDescent="0.3">
      <c r="A100" s="3" t="s">
        <v>287</v>
      </c>
      <c r="B100" s="4" t="s">
        <v>288</v>
      </c>
      <c r="C100" s="5">
        <v>618202.31000000006</v>
      </c>
      <c r="D100" s="5">
        <v>581888.62</v>
      </c>
    </row>
    <row r="101" spans="1:4" ht="53.4" customHeight="1" outlineLevel="2" x14ac:dyDescent="0.3">
      <c r="A101" s="3" t="s">
        <v>193</v>
      </c>
      <c r="B101" s="4" t="s">
        <v>289</v>
      </c>
      <c r="C101" s="5">
        <v>96271743.459999993</v>
      </c>
      <c r="D101" s="5">
        <v>96270843.459999993</v>
      </c>
    </row>
    <row r="102" spans="1:4" ht="53.4" customHeight="1" outlineLevel="1" x14ac:dyDescent="0.3">
      <c r="A102" s="3" t="s">
        <v>290</v>
      </c>
      <c r="B102" s="4" t="s">
        <v>291</v>
      </c>
      <c r="C102" s="5">
        <v>64131048</v>
      </c>
      <c r="D102" s="5">
        <v>64131048</v>
      </c>
    </row>
    <row r="103" spans="1:4" ht="53.4" customHeight="1" outlineLevel="2" x14ac:dyDescent="0.3">
      <c r="A103" s="3" t="s">
        <v>70</v>
      </c>
      <c r="B103" s="4" t="s">
        <v>292</v>
      </c>
      <c r="C103" s="5">
        <v>0</v>
      </c>
      <c r="D103" s="5">
        <v>0</v>
      </c>
    </row>
    <row r="104" spans="1:4" ht="53.4" customHeight="1" outlineLevel="2" x14ac:dyDescent="0.3">
      <c r="A104" s="3" t="s">
        <v>189</v>
      </c>
      <c r="B104" s="4" t="s">
        <v>293</v>
      </c>
      <c r="C104" s="5">
        <v>36921</v>
      </c>
      <c r="D104" s="5">
        <v>36921</v>
      </c>
    </row>
    <row r="105" spans="1:4" ht="53.4" customHeight="1" outlineLevel="2" x14ac:dyDescent="0.3">
      <c r="A105" s="3" t="s">
        <v>191</v>
      </c>
      <c r="B105" s="4" t="s">
        <v>294</v>
      </c>
      <c r="C105" s="5">
        <v>275200</v>
      </c>
      <c r="D105" s="5">
        <v>275200</v>
      </c>
    </row>
    <row r="106" spans="1:4" ht="53.4" customHeight="1" outlineLevel="2" x14ac:dyDescent="0.3">
      <c r="A106" s="3" t="s">
        <v>200</v>
      </c>
      <c r="B106" s="4" t="s">
        <v>295</v>
      </c>
      <c r="C106" s="5">
        <v>115000</v>
      </c>
      <c r="D106" s="5">
        <v>115000</v>
      </c>
    </row>
    <row r="107" spans="1:4" ht="53.4" customHeight="1" outlineLevel="2" x14ac:dyDescent="0.3">
      <c r="A107" s="3" t="s">
        <v>193</v>
      </c>
      <c r="B107" s="4" t="s">
        <v>296</v>
      </c>
      <c r="C107" s="5">
        <v>63703927</v>
      </c>
      <c r="D107" s="5">
        <v>63703927</v>
      </c>
    </row>
    <row r="108" spans="1:4" ht="53.4" customHeight="1" outlineLevel="1" x14ac:dyDescent="0.3">
      <c r="A108" s="3" t="s">
        <v>297</v>
      </c>
      <c r="B108" s="4" t="s">
        <v>298</v>
      </c>
      <c r="C108" s="5">
        <v>4005000</v>
      </c>
      <c r="D108" s="5">
        <v>4005000</v>
      </c>
    </row>
    <row r="109" spans="1:4" ht="53.4" customHeight="1" outlineLevel="2" x14ac:dyDescent="0.3">
      <c r="A109" s="3" t="s">
        <v>299</v>
      </c>
      <c r="B109" s="4" t="s">
        <v>300</v>
      </c>
      <c r="C109" s="5">
        <v>4005000</v>
      </c>
      <c r="D109" s="5">
        <v>4005000</v>
      </c>
    </row>
    <row r="110" spans="1:4" ht="53.4" customHeight="1" outlineLevel="1" x14ac:dyDescent="0.3">
      <c r="A110" s="3" t="s">
        <v>301</v>
      </c>
      <c r="B110" s="4" t="s">
        <v>302</v>
      </c>
      <c r="C110" s="5">
        <v>3000000</v>
      </c>
      <c r="D110" s="5">
        <v>3000000</v>
      </c>
    </row>
    <row r="111" spans="1:4" ht="53.4" customHeight="1" outlineLevel="2" x14ac:dyDescent="0.3">
      <c r="A111" s="3" t="s">
        <v>193</v>
      </c>
      <c r="B111" s="4" t="s">
        <v>303</v>
      </c>
      <c r="C111" s="5">
        <v>3000000</v>
      </c>
      <c r="D111" s="5">
        <v>3000000</v>
      </c>
    </row>
    <row r="112" spans="1:4" ht="53.4" customHeight="1" outlineLevel="1" x14ac:dyDescent="0.3">
      <c r="A112" s="3" t="s">
        <v>304</v>
      </c>
      <c r="B112" s="4" t="s">
        <v>305</v>
      </c>
      <c r="C112" s="5">
        <v>52124740.18</v>
      </c>
      <c r="D112" s="5">
        <v>51123241.670000002</v>
      </c>
    </row>
    <row r="113" spans="1:4" ht="53.4" customHeight="1" outlineLevel="2" x14ac:dyDescent="0.3">
      <c r="A113" s="3" t="s">
        <v>306</v>
      </c>
      <c r="B113" s="4" t="s">
        <v>307</v>
      </c>
      <c r="C113" s="5">
        <v>7600031</v>
      </c>
      <c r="D113" s="5">
        <v>6647481.5199999996</v>
      </c>
    </row>
    <row r="114" spans="1:4" ht="53.4" customHeight="1" outlineLevel="2" x14ac:dyDescent="0.3">
      <c r="A114" s="3" t="s">
        <v>308</v>
      </c>
      <c r="B114" s="4" t="s">
        <v>309</v>
      </c>
      <c r="C114" s="5">
        <v>44524709.18</v>
      </c>
      <c r="D114" s="5">
        <v>44475760.149999999</v>
      </c>
    </row>
    <row r="115" spans="1:4" ht="53.4" customHeight="1" x14ac:dyDescent="0.3">
      <c r="A115" s="3" t="s">
        <v>38</v>
      </c>
      <c r="B115" s="4" t="s">
        <v>39</v>
      </c>
      <c r="C115" s="5">
        <f>C116+C118+C121</f>
        <v>1958594.5600000001</v>
      </c>
      <c r="D115" s="5">
        <f>D116+D118+D121</f>
        <v>1890625.56</v>
      </c>
    </row>
    <row r="116" spans="1:4" ht="53.4" customHeight="1" outlineLevel="1" x14ac:dyDescent="0.3">
      <c r="A116" s="3" t="s">
        <v>102</v>
      </c>
      <c r="B116" s="4" t="s">
        <v>103</v>
      </c>
      <c r="C116" s="5">
        <v>15000</v>
      </c>
      <c r="D116" s="5">
        <v>9680</v>
      </c>
    </row>
    <row r="117" spans="1:4" ht="53.4" customHeight="1" outlineLevel="2" x14ac:dyDescent="0.3">
      <c r="A117" s="3" t="s">
        <v>310</v>
      </c>
      <c r="B117" s="4" t="s">
        <v>311</v>
      </c>
      <c r="C117" s="5">
        <v>15000</v>
      </c>
      <c r="D117" s="5">
        <v>9680</v>
      </c>
    </row>
    <row r="118" spans="1:4" ht="53.4" customHeight="1" outlineLevel="1" x14ac:dyDescent="0.3">
      <c r="A118" s="3" t="s">
        <v>312</v>
      </c>
      <c r="B118" s="4" t="s">
        <v>313</v>
      </c>
      <c r="C118" s="5">
        <v>1915300</v>
      </c>
      <c r="D118" s="5">
        <v>1852651</v>
      </c>
    </row>
    <row r="119" spans="1:4" ht="53.4" customHeight="1" outlineLevel="2" x14ac:dyDescent="0.3">
      <c r="A119" s="3" t="s">
        <v>314</v>
      </c>
      <c r="B119" s="4" t="s">
        <v>315</v>
      </c>
      <c r="C119" s="5">
        <v>242000</v>
      </c>
      <c r="D119" s="5">
        <v>183000</v>
      </c>
    </row>
    <row r="120" spans="1:4" ht="53.4" customHeight="1" outlineLevel="2" x14ac:dyDescent="0.3">
      <c r="A120" s="3" t="s">
        <v>316</v>
      </c>
      <c r="B120" s="4" t="s">
        <v>317</v>
      </c>
      <c r="C120" s="5">
        <v>1673300</v>
      </c>
      <c r="D120" s="5">
        <v>1669651</v>
      </c>
    </row>
    <row r="121" spans="1:4" ht="53.4" customHeight="1" outlineLevel="1" x14ac:dyDescent="0.3">
      <c r="A121" s="3" t="s">
        <v>40</v>
      </c>
      <c r="B121" s="4" t="s">
        <v>41</v>
      </c>
      <c r="C121" s="5">
        <v>28294.560000000001</v>
      </c>
      <c r="D121" s="5">
        <v>28294.560000000001</v>
      </c>
    </row>
    <row r="122" spans="1:4" ht="53.4" customHeight="1" outlineLevel="2" x14ac:dyDescent="0.3">
      <c r="A122" s="3" t="s">
        <v>42</v>
      </c>
      <c r="B122" s="4" t="s">
        <v>43</v>
      </c>
      <c r="C122" s="5">
        <v>28294.560000000001</v>
      </c>
      <c r="D122" s="5">
        <v>28294.560000000001</v>
      </c>
    </row>
    <row r="123" spans="1:4" ht="53.4" customHeight="1" x14ac:dyDescent="0.3">
      <c r="A123" s="3" t="s">
        <v>318</v>
      </c>
      <c r="B123" s="4" t="s">
        <v>319</v>
      </c>
      <c r="C123" s="5">
        <v>1016600</v>
      </c>
      <c r="D123" s="5">
        <v>1016530</v>
      </c>
    </row>
    <row r="124" spans="1:4" ht="53.4" customHeight="1" outlineLevel="1" x14ac:dyDescent="0.3">
      <c r="A124" s="3" t="s">
        <v>320</v>
      </c>
      <c r="B124" s="4" t="s">
        <v>321</v>
      </c>
      <c r="C124" s="5">
        <v>25000</v>
      </c>
      <c r="D124" s="5">
        <v>24930</v>
      </c>
    </row>
    <row r="125" spans="1:4" ht="53.4" customHeight="1" outlineLevel="2" x14ac:dyDescent="0.3">
      <c r="A125" s="3" t="s">
        <v>322</v>
      </c>
      <c r="B125" s="4" t="s">
        <v>323</v>
      </c>
      <c r="C125" s="5">
        <v>25000</v>
      </c>
      <c r="D125" s="5">
        <v>24930</v>
      </c>
    </row>
    <row r="126" spans="1:4" ht="53.4" customHeight="1" outlineLevel="1" x14ac:dyDescent="0.3">
      <c r="A126" s="3" t="s">
        <v>324</v>
      </c>
      <c r="B126" s="4" t="s">
        <v>325</v>
      </c>
      <c r="C126" s="5">
        <v>991600</v>
      </c>
      <c r="D126" s="5">
        <v>991600</v>
      </c>
    </row>
    <row r="127" spans="1:4" ht="53.4" customHeight="1" outlineLevel="2" x14ac:dyDescent="0.3">
      <c r="A127" s="3" t="s">
        <v>326</v>
      </c>
      <c r="B127" s="4" t="s">
        <v>327</v>
      </c>
      <c r="C127" s="5">
        <v>991600</v>
      </c>
      <c r="D127" s="5">
        <v>991600</v>
      </c>
    </row>
    <row r="128" spans="1:4" ht="53.4" customHeight="1" outlineLevel="1" x14ac:dyDescent="0.3">
      <c r="A128" s="3" t="s">
        <v>328</v>
      </c>
      <c r="B128" s="4" t="s">
        <v>329</v>
      </c>
      <c r="C128" s="5">
        <v>0</v>
      </c>
      <c r="D128" s="5">
        <v>0</v>
      </c>
    </row>
    <row r="129" spans="1:4" ht="53.4" customHeight="1" outlineLevel="2" x14ac:dyDescent="0.3">
      <c r="A129" s="3" t="s">
        <v>330</v>
      </c>
      <c r="B129" s="4" t="s">
        <v>331</v>
      </c>
      <c r="C129" s="5">
        <v>0</v>
      </c>
      <c r="D129" s="5">
        <v>0</v>
      </c>
    </row>
    <row r="130" spans="1:4" ht="53.4" customHeight="1" x14ac:dyDescent="0.3">
      <c r="A130" s="3" t="s">
        <v>332</v>
      </c>
      <c r="B130" s="4" t="s">
        <v>333</v>
      </c>
      <c r="C130" s="5">
        <v>7034789.0499999998</v>
      </c>
      <c r="D130" s="5">
        <v>6956748.2800000003</v>
      </c>
    </row>
    <row r="131" spans="1:4" ht="53.4" customHeight="1" outlineLevel="2" x14ac:dyDescent="0.3">
      <c r="A131" s="3" t="s">
        <v>189</v>
      </c>
      <c r="B131" s="4" t="s">
        <v>334</v>
      </c>
      <c r="C131" s="5">
        <v>46490</v>
      </c>
      <c r="D131" s="5">
        <v>46490</v>
      </c>
    </row>
    <row r="132" spans="1:4" ht="53.4" customHeight="1" outlineLevel="2" x14ac:dyDescent="0.3">
      <c r="A132" s="3" t="s">
        <v>335</v>
      </c>
      <c r="B132" s="4" t="s">
        <v>336</v>
      </c>
      <c r="C132" s="5">
        <v>6867299.0499999998</v>
      </c>
      <c r="D132" s="5">
        <v>6789488.79</v>
      </c>
    </row>
    <row r="133" spans="1:4" ht="53.4" customHeight="1" outlineLevel="2" x14ac:dyDescent="0.3">
      <c r="A133" s="3" t="s">
        <v>337</v>
      </c>
      <c r="B133" s="4" t="s">
        <v>338</v>
      </c>
      <c r="C133" s="5">
        <v>91000</v>
      </c>
      <c r="D133" s="5">
        <v>90787.49</v>
      </c>
    </row>
    <row r="134" spans="1:4" ht="53.4" customHeight="1" outlineLevel="2" x14ac:dyDescent="0.3">
      <c r="A134" s="3" t="s">
        <v>339</v>
      </c>
      <c r="B134" s="4" t="s">
        <v>340</v>
      </c>
      <c r="C134" s="5">
        <v>30000</v>
      </c>
      <c r="D134" s="5">
        <v>29982</v>
      </c>
    </row>
    <row r="135" spans="1:4" ht="53.4" customHeight="1" x14ac:dyDescent="0.3">
      <c r="A135" s="3" t="s">
        <v>114</v>
      </c>
      <c r="B135" s="4" t="s">
        <v>115</v>
      </c>
      <c r="C135" s="5">
        <v>203952036.78</v>
      </c>
      <c r="D135" s="5">
        <v>199570686.52000001</v>
      </c>
    </row>
    <row r="136" spans="1:4" ht="53.4" customHeight="1" outlineLevel="1" x14ac:dyDescent="0.3">
      <c r="A136" s="3" t="s">
        <v>341</v>
      </c>
      <c r="B136" s="4" t="s">
        <v>342</v>
      </c>
      <c r="C136" s="5">
        <v>511403.99</v>
      </c>
      <c r="D136" s="5">
        <v>511403.99</v>
      </c>
    </row>
    <row r="137" spans="1:4" ht="53.4" customHeight="1" outlineLevel="2" x14ac:dyDescent="0.3">
      <c r="A137" s="3" t="s">
        <v>343</v>
      </c>
      <c r="B137" s="4" t="s">
        <v>344</v>
      </c>
      <c r="C137" s="5">
        <v>511403.99</v>
      </c>
      <c r="D137" s="5">
        <v>511403.99</v>
      </c>
    </row>
    <row r="138" spans="1:4" ht="53.4" customHeight="1" outlineLevel="1" x14ac:dyDescent="0.3">
      <c r="A138" s="3" t="s">
        <v>116</v>
      </c>
      <c r="B138" s="4" t="s">
        <v>117</v>
      </c>
      <c r="C138" s="5">
        <v>5028058.45</v>
      </c>
      <c r="D138" s="5">
        <v>4961886.91</v>
      </c>
    </row>
    <row r="139" spans="1:4" ht="53.4" customHeight="1" outlineLevel="2" x14ac:dyDescent="0.3">
      <c r="A139" s="3" t="s">
        <v>100</v>
      </c>
      <c r="B139" s="4" t="s">
        <v>345</v>
      </c>
      <c r="C139" s="5">
        <v>0</v>
      </c>
      <c r="D139" s="5">
        <v>0</v>
      </c>
    </row>
    <row r="140" spans="1:4" ht="53.4" customHeight="1" outlineLevel="2" x14ac:dyDescent="0.3">
      <c r="A140" s="3" t="s">
        <v>70</v>
      </c>
      <c r="B140" s="4" t="s">
        <v>346</v>
      </c>
      <c r="C140" s="5">
        <v>4755049.59</v>
      </c>
      <c r="D140" s="5">
        <v>4720725.17</v>
      </c>
    </row>
    <row r="141" spans="1:4" ht="53.4" customHeight="1" outlineLevel="2" x14ac:dyDescent="0.3">
      <c r="A141" s="3" t="s">
        <v>347</v>
      </c>
      <c r="B141" s="4" t="s">
        <v>348</v>
      </c>
      <c r="C141" s="5">
        <v>38604.25</v>
      </c>
      <c r="D141" s="5">
        <v>38604.25</v>
      </c>
    </row>
    <row r="142" spans="1:4" ht="53.4" customHeight="1" outlineLevel="2" x14ac:dyDescent="0.3">
      <c r="A142" s="3" t="s">
        <v>121</v>
      </c>
      <c r="B142" s="4" t="s">
        <v>349</v>
      </c>
      <c r="C142" s="5">
        <v>137604.60999999999</v>
      </c>
      <c r="D142" s="5">
        <v>105757.49</v>
      </c>
    </row>
    <row r="143" spans="1:4" ht="53.4" customHeight="1" outlineLevel="2" x14ac:dyDescent="0.3">
      <c r="A143" s="3" t="s">
        <v>350</v>
      </c>
      <c r="B143" s="4" t="s">
        <v>351</v>
      </c>
      <c r="C143" s="5">
        <v>96800</v>
      </c>
      <c r="D143" s="5">
        <v>96800</v>
      </c>
    </row>
    <row r="144" spans="1:4" ht="53.4" customHeight="1" outlineLevel="1" x14ac:dyDescent="0.3">
      <c r="A144" s="3" t="s">
        <v>123</v>
      </c>
      <c r="B144" s="4" t="s">
        <v>124</v>
      </c>
      <c r="C144" s="5">
        <v>5108846.6900000004</v>
      </c>
      <c r="D144" s="5">
        <v>5073279.42</v>
      </c>
    </row>
    <row r="145" spans="1:4" ht="53.4" customHeight="1" outlineLevel="2" x14ac:dyDescent="0.3">
      <c r="A145" s="3" t="s">
        <v>70</v>
      </c>
      <c r="B145" s="4" t="s">
        <v>352</v>
      </c>
      <c r="C145" s="5">
        <v>1151400</v>
      </c>
      <c r="D145" s="5">
        <v>1121556.8</v>
      </c>
    </row>
    <row r="146" spans="1:4" ht="53.4" customHeight="1" outlineLevel="2" x14ac:dyDescent="0.3">
      <c r="A146" s="3" t="s">
        <v>353</v>
      </c>
      <c r="B146" s="4" t="s">
        <v>354</v>
      </c>
      <c r="C146" s="5">
        <v>2300</v>
      </c>
      <c r="D146" s="5">
        <v>2300</v>
      </c>
    </row>
    <row r="147" spans="1:4" ht="53.4" customHeight="1" outlineLevel="2" x14ac:dyDescent="0.3">
      <c r="A147" s="3" t="s">
        <v>355</v>
      </c>
      <c r="B147" s="4" t="s">
        <v>356</v>
      </c>
      <c r="C147" s="5">
        <v>3892722.45</v>
      </c>
      <c r="D147" s="5">
        <v>3888969.55</v>
      </c>
    </row>
    <row r="148" spans="1:4" ht="53.4" customHeight="1" outlineLevel="2" x14ac:dyDescent="0.3">
      <c r="A148" s="3" t="s">
        <v>357</v>
      </c>
      <c r="B148" s="4" t="s">
        <v>358</v>
      </c>
      <c r="C148" s="5">
        <v>62424.24</v>
      </c>
      <c r="D148" s="5">
        <v>60453.07</v>
      </c>
    </row>
    <row r="149" spans="1:4" ht="53.4" customHeight="1" outlineLevel="1" x14ac:dyDescent="0.3">
      <c r="A149" s="3" t="s">
        <v>131</v>
      </c>
      <c r="B149" s="4" t="s">
        <v>132</v>
      </c>
      <c r="C149" s="5">
        <v>111569810.37</v>
      </c>
      <c r="D149" s="5">
        <v>107408389.36</v>
      </c>
    </row>
    <row r="150" spans="1:4" ht="53.4" customHeight="1" outlineLevel="2" x14ac:dyDescent="0.3">
      <c r="A150" s="3" t="s">
        <v>189</v>
      </c>
      <c r="B150" s="4" t="s">
        <v>359</v>
      </c>
      <c r="C150" s="5">
        <v>1663100.57</v>
      </c>
      <c r="D150" s="5">
        <v>1663100.57</v>
      </c>
    </row>
    <row r="151" spans="1:4" ht="53.4" customHeight="1" outlineLevel="2" x14ac:dyDescent="0.3">
      <c r="A151" s="3" t="s">
        <v>191</v>
      </c>
      <c r="B151" s="4" t="s">
        <v>360</v>
      </c>
      <c r="C151" s="5">
        <v>4409100</v>
      </c>
      <c r="D151" s="5">
        <v>4409100</v>
      </c>
    </row>
    <row r="152" spans="1:4" ht="53.4" customHeight="1" outlineLevel="2" x14ac:dyDescent="0.3">
      <c r="A152" s="3" t="s">
        <v>361</v>
      </c>
      <c r="B152" s="4" t="s">
        <v>362</v>
      </c>
      <c r="C152" s="5">
        <v>8085000</v>
      </c>
      <c r="D152" s="5">
        <v>8085000</v>
      </c>
    </row>
    <row r="153" spans="1:4" ht="53.4" customHeight="1" outlineLevel="2" x14ac:dyDescent="0.3">
      <c r="A153" s="3" t="s">
        <v>363</v>
      </c>
      <c r="B153" s="4" t="s">
        <v>364</v>
      </c>
      <c r="C153" s="5">
        <v>0</v>
      </c>
      <c r="D153" s="5">
        <v>0</v>
      </c>
    </row>
    <row r="154" spans="1:4" ht="53.4" customHeight="1" outlineLevel="2" x14ac:dyDescent="0.3">
      <c r="A154" s="3" t="s">
        <v>365</v>
      </c>
      <c r="B154" s="4" t="s">
        <v>366</v>
      </c>
      <c r="C154" s="5">
        <v>38011286.780000001</v>
      </c>
      <c r="D154" s="5">
        <v>33885607.280000001</v>
      </c>
    </row>
    <row r="155" spans="1:4" ht="53.4" customHeight="1" outlineLevel="2" x14ac:dyDescent="0.3">
      <c r="A155" s="3" t="s">
        <v>193</v>
      </c>
      <c r="B155" s="4" t="s">
        <v>367</v>
      </c>
      <c r="C155" s="5">
        <v>54037181.350000001</v>
      </c>
      <c r="D155" s="5">
        <v>54037181.350000001</v>
      </c>
    </row>
    <row r="156" spans="1:4" ht="53.4" customHeight="1" outlineLevel="2" x14ac:dyDescent="0.3">
      <c r="A156" s="3" t="s">
        <v>368</v>
      </c>
      <c r="B156" s="4" t="s">
        <v>369</v>
      </c>
      <c r="C156" s="5">
        <v>4099185.2</v>
      </c>
      <c r="D156" s="5">
        <v>4099185.2</v>
      </c>
    </row>
    <row r="157" spans="1:4" ht="53.4" customHeight="1" outlineLevel="2" x14ac:dyDescent="0.3">
      <c r="A157" s="3" t="s">
        <v>370</v>
      </c>
      <c r="B157" s="4" t="s">
        <v>371</v>
      </c>
      <c r="C157" s="5">
        <v>1264956.47</v>
      </c>
      <c r="D157" s="5">
        <v>1229214.96</v>
      </c>
    </row>
    <row r="158" spans="1:4" ht="53.4" customHeight="1" outlineLevel="1" x14ac:dyDescent="0.3">
      <c r="A158" s="3" t="s">
        <v>138</v>
      </c>
      <c r="B158" s="4" t="s">
        <v>139</v>
      </c>
      <c r="C158" s="5">
        <v>81733917.280000001</v>
      </c>
      <c r="D158" s="5">
        <v>81615726.840000004</v>
      </c>
    </row>
    <row r="159" spans="1:4" ht="53.4" customHeight="1" outlineLevel="2" x14ac:dyDescent="0.3">
      <c r="A159" s="3" t="s">
        <v>189</v>
      </c>
      <c r="B159" s="4" t="s">
        <v>372</v>
      </c>
      <c r="C159" s="5">
        <v>4727117.8</v>
      </c>
      <c r="D159" s="5">
        <v>4727117.8</v>
      </c>
    </row>
    <row r="160" spans="1:4" ht="53.4" customHeight="1" outlineLevel="2" x14ac:dyDescent="0.3">
      <c r="A160" s="3" t="s">
        <v>191</v>
      </c>
      <c r="B160" s="4" t="s">
        <v>373</v>
      </c>
      <c r="C160" s="5">
        <v>2685100</v>
      </c>
      <c r="D160" s="5">
        <v>2685100</v>
      </c>
    </row>
    <row r="161" spans="1:4" ht="53.4" customHeight="1" outlineLevel="2" x14ac:dyDescent="0.3">
      <c r="A161" s="3" t="s">
        <v>374</v>
      </c>
      <c r="B161" s="4" t="s">
        <v>375</v>
      </c>
      <c r="C161" s="5">
        <v>0</v>
      </c>
      <c r="D161" s="5">
        <v>0</v>
      </c>
    </row>
    <row r="162" spans="1:4" ht="53.4" customHeight="1" outlineLevel="2" x14ac:dyDescent="0.3">
      <c r="A162" s="3" t="s">
        <v>376</v>
      </c>
      <c r="B162" s="4" t="s">
        <v>377</v>
      </c>
      <c r="C162" s="5">
        <v>1348600</v>
      </c>
      <c r="D162" s="5">
        <v>1348600</v>
      </c>
    </row>
    <row r="163" spans="1:4" ht="53.4" customHeight="1" outlineLevel="2" x14ac:dyDescent="0.3">
      <c r="A163" s="3" t="s">
        <v>378</v>
      </c>
      <c r="B163" s="4" t="s">
        <v>379</v>
      </c>
      <c r="C163" s="5">
        <v>502802.65</v>
      </c>
      <c r="D163" s="5">
        <v>400927.6</v>
      </c>
    </row>
    <row r="164" spans="1:4" ht="53.4" customHeight="1" outlineLevel="2" x14ac:dyDescent="0.3">
      <c r="A164" s="3" t="s">
        <v>193</v>
      </c>
      <c r="B164" s="4" t="s">
        <v>380</v>
      </c>
      <c r="C164" s="5">
        <v>71589589.930000007</v>
      </c>
      <c r="D164" s="5">
        <v>71589589.930000007</v>
      </c>
    </row>
    <row r="165" spans="1:4" ht="53.4" customHeight="1" outlineLevel="2" x14ac:dyDescent="0.3">
      <c r="A165" s="3" t="s">
        <v>269</v>
      </c>
      <c r="B165" s="4" t="s">
        <v>381</v>
      </c>
      <c r="C165" s="5">
        <v>10000</v>
      </c>
      <c r="D165" s="5">
        <v>10000</v>
      </c>
    </row>
    <row r="166" spans="1:4" ht="53.4" customHeight="1" outlineLevel="2" x14ac:dyDescent="0.3">
      <c r="A166" s="3" t="s">
        <v>382</v>
      </c>
      <c r="B166" s="4" t="s">
        <v>383</v>
      </c>
      <c r="C166" s="5">
        <v>500000</v>
      </c>
      <c r="D166" s="5">
        <v>500000</v>
      </c>
    </row>
    <row r="167" spans="1:4" ht="53.4" customHeight="1" outlineLevel="2" x14ac:dyDescent="0.3">
      <c r="A167" s="3" t="s">
        <v>144</v>
      </c>
      <c r="B167" s="4" t="s">
        <v>384</v>
      </c>
      <c r="C167" s="5">
        <v>5500</v>
      </c>
      <c r="D167" s="5">
        <v>5500</v>
      </c>
    </row>
    <row r="168" spans="1:4" ht="53.4" customHeight="1" outlineLevel="2" x14ac:dyDescent="0.3">
      <c r="A168" s="3" t="s">
        <v>142</v>
      </c>
      <c r="B168" s="4" t="s">
        <v>385</v>
      </c>
      <c r="C168" s="5">
        <v>297305.2</v>
      </c>
      <c r="D168" s="5">
        <v>280989.81</v>
      </c>
    </row>
    <row r="169" spans="1:4" ht="53.4" customHeight="1" outlineLevel="2" x14ac:dyDescent="0.3">
      <c r="A169" s="3" t="s">
        <v>144</v>
      </c>
      <c r="B169" s="4" t="s">
        <v>386</v>
      </c>
      <c r="C169" s="5">
        <v>67901.7</v>
      </c>
      <c r="D169" s="5">
        <v>67901.7</v>
      </c>
    </row>
    <row r="170" spans="1:4" ht="53.4" customHeight="1" x14ac:dyDescent="0.3">
      <c r="A170" s="3" t="s">
        <v>150</v>
      </c>
      <c r="B170" s="4" t="s">
        <v>151</v>
      </c>
      <c r="C170" s="5">
        <v>13380.61</v>
      </c>
      <c r="D170" s="5">
        <v>13351.54</v>
      </c>
    </row>
    <row r="171" spans="1:4" ht="53.4" customHeight="1" outlineLevel="2" x14ac:dyDescent="0.3">
      <c r="A171" s="3" t="s">
        <v>387</v>
      </c>
      <c r="B171" s="4" t="s">
        <v>388</v>
      </c>
      <c r="C171" s="5">
        <v>7393.94</v>
      </c>
      <c r="D171" s="5">
        <v>7378.45</v>
      </c>
    </row>
    <row r="172" spans="1:4" ht="53.4" customHeight="1" outlineLevel="2" x14ac:dyDescent="0.3">
      <c r="A172" s="3" t="s">
        <v>389</v>
      </c>
      <c r="B172" s="4" t="s">
        <v>390</v>
      </c>
      <c r="C172" s="5">
        <v>0</v>
      </c>
      <c r="D172" s="5">
        <v>0</v>
      </c>
    </row>
    <row r="173" spans="1:4" ht="53.4" customHeight="1" outlineLevel="2" x14ac:dyDescent="0.3">
      <c r="A173" s="3" t="s">
        <v>389</v>
      </c>
      <c r="B173" s="4" t="s">
        <v>391</v>
      </c>
      <c r="C173" s="5">
        <v>5986.67</v>
      </c>
      <c r="D173" s="5">
        <v>5973.09</v>
      </c>
    </row>
    <row r="174" spans="1:4" ht="53.4" customHeight="1" x14ac:dyDescent="0.3">
      <c r="A174" s="3" t="s">
        <v>44</v>
      </c>
      <c r="B174" s="4" t="s">
        <v>45</v>
      </c>
      <c r="C174" s="5">
        <v>74407298.450000003</v>
      </c>
      <c r="D174" s="5">
        <v>73939236.959999993</v>
      </c>
    </row>
    <row r="175" spans="1:4" ht="53.4" customHeight="1" outlineLevel="1" x14ac:dyDescent="0.3">
      <c r="A175" s="3" t="s">
        <v>155</v>
      </c>
      <c r="B175" s="4" t="s">
        <v>156</v>
      </c>
      <c r="C175" s="5">
        <v>5504347.3799999999</v>
      </c>
      <c r="D175" s="5">
        <v>5504347.3799999999</v>
      </c>
    </row>
    <row r="176" spans="1:4" ht="53.4" customHeight="1" outlineLevel="2" x14ac:dyDescent="0.3">
      <c r="A176" s="3" t="s">
        <v>392</v>
      </c>
      <c r="B176" s="4" t="s">
        <v>393</v>
      </c>
      <c r="C176" s="5">
        <v>5504347.3799999999</v>
      </c>
      <c r="D176" s="5">
        <v>5504347.3799999999</v>
      </c>
    </row>
    <row r="177" spans="1:4" ht="53.4" customHeight="1" outlineLevel="1" x14ac:dyDescent="0.3">
      <c r="A177" s="3" t="s">
        <v>394</v>
      </c>
      <c r="B177" s="4" t="s">
        <v>395</v>
      </c>
      <c r="C177" s="5">
        <v>20000</v>
      </c>
      <c r="D177" s="5">
        <v>20000</v>
      </c>
    </row>
    <row r="178" spans="1:4" ht="53.4" customHeight="1" outlineLevel="2" x14ac:dyDescent="0.3">
      <c r="A178" s="3" t="s">
        <v>396</v>
      </c>
      <c r="B178" s="4" t="s">
        <v>397</v>
      </c>
      <c r="C178" s="5">
        <v>20000</v>
      </c>
      <c r="D178" s="5">
        <v>20000</v>
      </c>
    </row>
    <row r="179" spans="1:4" ht="53.4" customHeight="1" outlineLevel="1" x14ac:dyDescent="0.3">
      <c r="A179" s="3" t="s">
        <v>161</v>
      </c>
      <c r="B179" s="4" t="s">
        <v>162</v>
      </c>
      <c r="C179" s="5">
        <v>68882951.069999993</v>
      </c>
      <c r="D179" s="5">
        <v>68414889.579999998</v>
      </c>
    </row>
    <row r="180" spans="1:4" ht="53.4" customHeight="1" outlineLevel="2" x14ac:dyDescent="0.3">
      <c r="A180" s="3" t="s">
        <v>398</v>
      </c>
      <c r="B180" s="4" t="s">
        <v>399</v>
      </c>
      <c r="C180" s="5">
        <v>59356287.060000002</v>
      </c>
      <c r="D180" s="5">
        <v>58896704.229999997</v>
      </c>
    </row>
    <row r="181" spans="1:4" ht="53.4" customHeight="1" outlineLevel="2" x14ac:dyDescent="0.3">
      <c r="A181" s="3" t="s">
        <v>191</v>
      </c>
      <c r="B181" s="4" t="s">
        <v>400</v>
      </c>
      <c r="C181" s="5">
        <v>108900</v>
      </c>
      <c r="D181" s="5">
        <v>108900</v>
      </c>
    </row>
    <row r="182" spans="1:4" ht="53.4" customHeight="1" outlineLevel="2" x14ac:dyDescent="0.3">
      <c r="A182" s="3" t="s">
        <v>401</v>
      </c>
      <c r="B182" s="4" t="s">
        <v>402</v>
      </c>
      <c r="C182" s="5">
        <v>4532209</v>
      </c>
      <c r="D182" s="5">
        <v>4532208.33</v>
      </c>
    </row>
    <row r="183" spans="1:4" ht="53.4" customHeight="1" outlineLevel="2" x14ac:dyDescent="0.3">
      <c r="A183" s="3" t="s">
        <v>403</v>
      </c>
      <c r="B183" s="4" t="s">
        <v>404</v>
      </c>
      <c r="C183" s="5">
        <v>20000</v>
      </c>
      <c r="D183" s="5">
        <v>13600</v>
      </c>
    </row>
    <row r="184" spans="1:4" ht="53.4" customHeight="1" outlineLevel="2" x14ac:dyDescent="0.3">
      <c r="A184" s="3" t="s">
        <v>405</v>
      </c>
      <c r="B184" s="4" t="s">
        <v>406</v>
      </c>
      <c r="C184" s="5">
        <v>540000</v>
      </c>
      <c r="D184" s="5">
        <v>539950</v>
      </c>
    </row>
    <row r="185" spans="1:4" ht="53.4" customHeight="1" outlineLevel="2" x14ac:dyDescent="0.3">
      <c r="A185" s="3" t="s">
        <v>407</v>
      </c>
      <c r="B185" s="4" t="s">
        <v>408</v>
      </c>
      <c r="C185" s="5">
        <v>295170</v>
      </c>
      <c r="D185" s="5">
        <v>295130</v>
      </c>
    </row>
    <row r="186" spans="1:4" ht="53.4" customHeight="1" outlineLevel="2" x14ac:dyDescent="0.3">
      <c r="A186" s="3" t="s">
        <v>409</v>
      </c>
      <c r="B186" s="4" t="s">
        <v>410</v>
      </c>
      <c r="C186" s="5">
        <v>3838700</v>
      </c>
      <c r="D186" s="5">
        <v>3838626.1</v>
      </c>
    </row>
    <row r="187" spans="1:4" ht="53.4" customHeight="1" outlineLevel="2" x14ac:dyDescent="0.3">
      <c r="A187" s="3" t="s">
        <v>411</v>
      </c>
      <c r="B187" s="4" t="s">
        <v>412</v>
      </c>
      <c r="C187" s="5">
        <v>191685.01</v>
      </c>
      <c r="D187" s="5">
        <v>189770.92</v>
      </c>
    </row>
    <row r="188" spans="1:4" ht="53.4" customHeight="1" x14ac:dyDescent="0.3">
      <c r="A188" s="3" t="s">
        <v>413</v>
      </c>
      <c r="B188" s="4" t="s">
        <v>414</v>
      </c>
      <c r="C188" s="5">
        <v>78648364.900000006</v>
      </c>
      <c r="D188" s="5">
        <v>78348883.370000005</v>
      </c>
    </row>
    <row r="189" spans="1:4" ht="53.4" customHeight="1" outlineLevel="1" x14ac:dyDescent="0.3">
      <c r="A189" s="3" t="s">
        <v>415</v>
      </c>
      <c r="B189" s="4" t="s">
        <v>416</v>
      </c>
      <c r="C189" s="5">
        <v>78473564.900000006</v>
      </c>
      <c r="D189" s="5">
        <v>78185808.370000005</v>
      </c>
    </row>
    <row r="190" spans="1:4" ht="53.4" customHeight="1" outlineLevel="2" x14ac:dyDescent="0.3">
      <c r="A190" s="3" t="s">
        <v>417</v>
      </c>
      <c r="B190" s="4" t="s">
        <v>418</v>
      </c>
      <c r="C190" s="5">
        <v>64171419.880000003</v>
      </c>
      <c r="D190" s="5">
        <v>63966071.859999999</v>
      </c>
    </row>
    <row r="191" spans="1:4" ht="53.4" customHeight="1" outlineLevel="2" x14ac:dyDescent="0.3">
      <c r="A191" s="3" t="s">
        <v>189</v>
      </c>
      <c r="B191" s="4" t="s">
        <v>419</v>
      </c>
      <c r="C191" s="5">
        <v>0</v>
      </c>
      <c r="D191" s="5">
        <v>0</v>
      </c>
    </row>
    <row r="192" spans="1:4" ht="53.4" customHeight="1" outlineLevel="2" x14ac:dyDescent="0.3">
      <c r="A192" s="3" t="s">
        <v>420</v>
      </c>
      <c r="B192" s="4" t="s">
        <v>421</v>
      </c>
      <c r="C192" s="5">
        <v>1847159.02</v>
      </c>
      <c r="D192" s="5">
        <v>1844615.87</v>
      </c>
    </row>
    <row r="193" spans="1:4" ht="53.4" customHeight="1" outlineLevel="2" x14ac:dyDescent="0.3">
      <c r="A193" s="3" t="s">
        <v>422</v>
      </c>
      <c r="B193" s="4" t="s">
        <v>423</v>
      </c>
      <c r="C193" s="5">
        <v>0</v>
      </c>
      <c r="D193" s="5">
        <v>0</v>
      </c>
    </row>
    <row r="194" spans="1:4" ht="53.4" customHeight="1" outlineLevel="2" x14ac:dyDescent="0.3">
      <c r="A194" s="3" t="s">
        <v>424</v>
      </c>
      <c r="B194" s="4" t="s">
        <v>425</v>
      </c>
      <c r="C194" s="5">
        <v>12454986</v>
      </c>
      <c r="D194" s="5">
        <v>12375120.640000001</v>
      </c>
    </row>
    <row r="195" spans="1:4" ht="53.4" customHeight="1" outlineLevel="1" x14ac:dyDescent="0.3">
      <c r="A195" s="3" t="s">
        <v>426</v>
      </c>
      <c r="B195" s="4" t="s">
        <v>427</v>
      </c>
      <c r="C195" s="5">
        <v>174800</v>
      </c>
      <c r="D195" s="5">
        <v>163075</v>
      </c>
    </row>
    <row r="196" spans="1:4" ht="53.4" customHeight="1" outlineLevel="2" x14ac:dyDescent="0.3">
      <c r="A196" s="3" t="s">
        <v>428</v>
      </c>
      <c r="B196" s="4" t="s">
        <v>429</v>
      </c>
      <c r="C196" s="5">
        <v>174800</v>
      </c>
      <c r="D196" s="5">
        <v>163075</v>
      </c>
    </row>
    <row r="197" spans="1:4" ht="53.4" customHeight="1" x14ac:dyDescent="0.3">
      <c r="A197" s="3" t="s">
        <v>165</v>
      </c>
      <c r="B197" s="4" t="s">
        <v>166</v>
      </c>
      <c r="C197" s="5">
        <v>5140721.32</v>
      </c>
      <c r="D197" s="5">
        <v>4737225.66</v>
      </c>
    </row>
    <row r="198" spans="1:4" ht="53.4" customHeight="1" outlineLevel="1" x14ac:dyDescent="0.3">
      <c r="A198" s="3" t="s">
        <v>167</v>
      </c>
      <c r="B198" s="4" t="s">
        <v>168</v>
      </c>
      <c r="C198" s="5">
        <v>4085761.08</v>
      </c>
      <c r="D198" s="5">
        <v>3708058.35</v>
      </c>
    </row>
    <row r="199" spans="1:4" ht="53.4" customHeight="1" outlineLevel="2" x14ac:dyDescent="0.3">
      <c r="A199" s="3" t="s">
        <v>430</v>
      </c>
      <c r="B199" s="4" t="s">
        <v>431</v>
      </c>
      <c r="C199" s="5">
        <v>120000</v>
      </c>
      <c r="D199" s="5">
        <v>84320</v>
      </c>
    </row>
    <row r="200" spans="1:4" ht="53.4" customHeight="1" outlineLevel="2" x14ac:dyDescent="0.3">
      <c r="A200" s="3" t="s">
        <v>432</v>
      </c>
      <c r="B200" s="4" t="s">
        <v>433</v>
      </c>
      <c r="C200" s="5">
        <v>170000</v>
      </c>
      <c r="D200" s="5">
        <v>108110</v>
      </c>
    </row>
    <row r="201" spans="1:4" ht="53.4" customHeight="1" outlineLevel="2" x14ac:dyDescent="0.3">
      <c r="A201" s="3" t="s">
        <v>434</v>
      </c>
      <c r="B201" s="4" t="s">
        <v>435</v>
      </c>
      <c r="C201" s="5">
        <v>3621761.08</v>
      </c>
      <c r="D201" s="5">
        <v>3342706.64</v>
      </c>
    </row>
    <row r="202" spans="1:4" ht="53.4" customHeight="1" outlineLevel="2" x14ac:dyDescent="0.3">
      <c r="A202" s="3" t="s">
        <v>436</v>
      </c>
      <c r="B202" s="4" t="s">
        <v>437</v>
      </c>
      <c r="C202" s="5">
        <v>174000</v>
      </c>
      <c r="D202" s="5">
        <v>172921.71</v>
      </c>
    </row>
    <row r="203" spans="1:4" ht="53.4" customHeight="1" outlineLevel="1" x14ac:dyDescent="0.3">
      <c r="A203" s="3" t="s">
        <v>171</v>
      </c>
      <c r="B203" s="4" t="s">
        <v>172</v>
      </c>
      <c r="C203" s="5">
        <v>1054960.24</v>
      </c>
      <c r="D203" s="5">
        <v>1029167.31</v>
      </c>
    </row>
    <row r="204" spans="1:4" ht="53.4" customHeight="1" outlineLevel="2" x14ac:dyDescent="0.3">
      <c r="A204" s="3" t="s">
        <v>438</v>
      </c>
      <c r="B204" s="4" t="s">
        <v>439</v>
      </c>
      <c r="C204" s="5">
        <v>50000</v>
      </c>
      <c r="D204" s="5">
        <v>33006.800000000003</v>
      </c>
    </row>
    <row r="205" spans="1:4" ht="53.4" customHeight="1" outlineLevel="2" x14ac:dyDescent="0.3">
      <c r="A205" s="3" t="s">
        <v>440</v>
      </c>
      <c r="B205" s="4" t="s">
        <v>441</v>
      </c>
      <c r="C205" s="5">
        <v>350000</v>
      </c>
      <c r="D205" s="5">
        <v>344057.42</v>
      </c>
    </row>
    <row r="206" spans="1:4" ht="53.4" customHeight="1" outlineLevel="2" x14ac:dyDescent="0.3">
      <c r="A206" s="3" t="s">
        <v>442</v>
      </c>
      <c r="B206" s="4" t="s">
        <v>443</v>
      </c>
      <c r="C206" s="5">
        <v>650000</v>
      </c>
      <c r="D206" s="5">
        <v>647142.85</v>
      </c>
    </row>
    <row r="207" spans="1:4" ht="53.4" customHeight="1" outlineLevel="2" x14ac:dyDescent="0.3">
      <c r="A207" s="3" t="s">
        <v>173</v>
      </c>
      <c r="B207" s="4" t="s">
        <v>444</v>
      </c>
      <c r="C207" s="5">
        <v>4960.24</v>
      </c>
      <c r="D207" s="5">
        <v>4960.24</v>
      </c>
    </row>
    <row r="208" spans="1:4" ht="53.4" customHeight="1" x14ac:dyDescent="0.3">
      <c r="A208" s="3" t="s">
        <v>175</v>
      </c>
      <c r="B208" s="4" t="s">
        <v>176</v>
      </c>
      <c r="C208" s="5">
        <v>7524903.9800000004</v>
      </c>
      <c r="D208" s="5">
        <v>7322885.3899999997</v>
      </c>
    </row>
    <row r="209" spans="1:4" ht="53.4" customHeight="1" outlineLevel="1" x14ac:dyDescent="0.3">
      <c r="A209" s="3" t="s">
        <v>445</v>
      </c>
      <c r="B209" s="4" t="s">
        <v>446</v>
      </c>
      <c r="C209" s="5">
        <v>762403.98</v>
      </c>
      <c r="D209" s="5">
        <v>762202.86</v>
      </c>
    </row>
    <row r="210" spans="1:4" ht="53.4" customHeight="1" outlineLevel="2" x14ac:dyDescent="0.3">
      <c r="A210" s="3" t="s">
        <v>447</v>
      </c>
      <c r="B210" s="4" t="s">
        <v>448</v>
      </c>
      <c r="C210" s="5">
        <v>762403.98</v>
      </c>
      <c r="D210" s="5">
        <v>762202.86</v>
      </c>
    </row>
    <row r="211" spans="1:4" ht="53.4" customHeight="1" outlineLevel="1" x14ac:dyDescent="0.3">
      <c r="A211" s="3" t="s">
        <v>177</v>
      </c>
      <c r="B211" s="4" t="s">
        <v>178</v>
      </c>
      <c r="C211" s="5">
        <v>6762500</v>
      </c>
      <c r="D211" s="5">
        <v>6560682.5300000003</v>
      </c>
    </row>
    <row r="212" spans="1:4" ht="53.4" customHeight="1" outlineLevel="2" x14ac:dyDescent="0.3">
      <c r="A212" s="3" t="s">
        <v>179</v>
      </c>
      <c r="B212" s="4" t="s">
        <v>449</v>
      </c>
      <c r="C212" s="5">
        <v>19747.48</v>
      </c>
      <c r="D212" s="5">
        <v>0</v>
      </c>
    </row>
    <row r="213" spans="1:4" ht="53.4" customHeight="1" outlineLevel="2" x14ac:dyDescent="0.3">
      <c r="A213" s="3" t="s">
        <v>179</v>
      </c>
      <c r="B213" s="4" t="s">
        <v>450</v>
      </c>
      <c r="C213" s="5">
        <v>252.52</v>
      </c>
      <c r="D213" s="5">
        <v>252.52</v>
      </c>
    </row>
    <row r="214" spans="1:4" ht="53.4" customHeight="1" outlineLevel="2" x14ac:dyDescent="0.3">
      <c r="A214" s="3" t="s">
        <v>451</v>
      </c>
      <c r="B214" s="4" t="s">
        <v>452</v>
      </c>
      <c r="C214" s="5">
        <v>6742500</v>
      </c>
      <c r="D214" s="5">
        <v>6560430.0099999998</v>
      </c>
    </row>
    <row r="215" spans="1:4" ht="53.4" customHeight="1" x14ac:dyDescent="0.3">
      <c r="A215" s="3" t="s">
        <v>50</v>
      </c>
      <c r="B215" s="4" t="s">
        <v>51</v>
      </c>
      <c r="C215" s="5">
        <f>C216+C217+C218+C219</f>
        <v>8976087.4500000011</v>
      </c>
      <c r="D215" s="5">
        <f>D216+D217+D218+D219</f>
        <v>8730105.3100000005</v>
      </c>
    </row>
    <row r="216" spans="1:4" ht="53.4" customHeight="1" outlineLevel="2" x14ac:dyDescent="0.3">
      <c r="A216" s="3" t="s">
        <v>52</v>
      </c>
      <c r="B216" s="4" t="s">
        <v>453</v>
      </c>
      <c r="C216" s="5">
        <v>7610552.9100000001</v>
      </c>
      <c r="D216" s="5">
        <v>7457989.2000000002</v>
      </c>
    </row>
    <row r="217" spans="1:4" ht="53.4" customHeight="1" outlineLevel="2" x14ac:dyDescent="0.3">
      <c r="A217" s="3" t="s">
        <v>454</v>
      </c>
      <c r="B217" s="4" t="s">
        <v>455</v>
      </c>
      <c r="C217" s="5">
        <v>0</v>
      </c>
      <c r="D217" s="5">
        <v>0</v>
      </c>
    </row>
    <row r="218" spans="1:4" ht="53.4" customHeight="1" outlineLevel="2" x14ac:dyDescent="0.3">
      <c r="A218" s="3" t="s">
        <v>52</v>
      </c>
      <c r="B218" s="4" t="s">
        <v>456</v>
      </c>
      <c r="C218" s="5">
        <v>1071458.99</v>
      </c>
      <c r="D218" s="5">
        <v>978040.56</v>
      </c>
    </row>
    <row r="219" spans="1:4" ht="53.4" customHeight="1" outlineLevel="2" x14ac:dyDescent="0.3">
      <c r="A219" s="3" t="s">
        <v>52</v>
      </c>
      <c r="B219" s="4" t="s">
        <v>53</v>
      </c>
      <c r="C219" s="5">
        <f>238653.25+55422.3</f>
        <v>294075.55</v>
      </c>
      <c r="D219" s="5">
        <f>238653.25+55422.3</f>
        <v>294075.55</v>
      </c>
    </row>
    <row r="220" spans="1:4" ht="53.4" customHeight="1" x14ac:dyDescent="0.3">
      <c r="A220" s="3" t="s">
        <v>183</v>
      </c>
      <c r="B220" s="4" t="s">
        <v>184</v>
      </c>
      <c r="C220" s="5">
        <v>2516588</v>
      </c>
      <c r="D220" s="5">
        <v>2516588</v>
      </c>
    </row>
    <row r="221" spans="1:4" ht="53.4" customHeight="1" outlineLevel="2" x14ac:dyDescent="0.3">
      <c r="A221" s="3" t="s">
        <v>457</v>
      </c>
      <c r="B221" s="4" t="s">
        <v>458</v>
      </c>
      <c r="C221" s="5">
        <v>2486588</v>
      </c>
      <c r="D221" s="5">
        <v>2486588</v>
      </c>
    </row>
    <row r="222" spans="1:4" ht="53.4" customHeight="1" outlineLevel="2" x14ac:dyDescent="0.3">
      <c r="A222" s="3" t="s">
        <v>459</v>
      </c>
      <c r="B222" s="4" t="s">
        <v>460</v>
      </c>
      <c r="C222" s="5">
        <v>30000</v>
      </c>
      <c r="D222" s="5">
        <v>30000</v>
      </c>
    </row>
    <row r="223" spans="1:4" ht="12.75" customHeight="1" x14ac:dyDescent="0.3">
      <c r="A223" s="15" t="s">
        <v>54</v>
      </c>
      <c r="B223" s="16"/>
      <c r="C223" s="6">
        <f>C8+C68+C86+C115+C123+C130+C135+C170+C174+C188+C197+C208+C215+C220</f>
        <v>1153502334.05</v>
      </c>
      <c r="D223" s="6">
        <f>D8+D68+D86+D115+D123+D130+D135+D170+D174+D188+D197+D208+D215+D220</f>
        <v>1143222302.8900001</v>
      </c>
    </row>
    <row r="224" spans="1:4" ht="12.75" customHeight="1" x14ac:dyDescent="0.3">
      <c r="A224" s="2"/>
      <c r="B224" s="2"/>
      <c r="C224" s="2"/>
      <c r="D224" s="2"/>
    </row>
    <row r="225" spans="1:4" ht="15.15" customHeight="1" x14ac:dyDescent="0.3">
      <c r="A225" s="9"/>
      <c r="B225" s="10"/>
      <c r="C225" s="10"/>
      <c r="D225" s="8"/>
    </row>
  </sheetData>
  <mergeCells count="11">
    <mergeCell ref="A223:B223"/>
    <mergeCell ref="A225:C225"/>
    <mergeCell ref="A3:E3"/>
    <mergeCell ref="A4:E4"/>
    <mergeCell ref="A1:C1"/>
    <mergeCell ref="A2:C2"/>
    <mergeCell ref="A5:D5"/>
    <mergeCell ref="A6:A7"/>
    <mergeCell ref="B6:B7"/>
    <mergeCell ref="C6:C7"/>
    <mergeCell ref="D6:D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31.12.2024&lt;/string&gt;&#10;  &lt;/DateInfo&gt;&#10;  &lt;Code&gt;SQUERY_ANAL_ISP_BUDG&lt;/Code&gt;&#10;  &lt;ObjectCode&gt;SQUERY_ANAL_ISP_BUDG&lt;/ObjectCode&gt;&#10;  &lt;DocName&gt;программы ФБ (Аналитический отчет по исполнению бюджета с произвольной группировкой)&lt;/DocName&gt;&#10;  &lt;VariantName&gt;программы ФБ &lt;/VariantName&gt;&#10;  &lt;VariantLink&gt;286746551&lt;/VariantLink&gt;&#10;  &lt;ReportCode&gt;66BCB9F1B2FB421EA53FFBD8F9F4B4&lt;/ReportCode&gt;&#10;  &lt;SvodReportLink xsi:nil=&quot;true&quot; /&gt;&#10;  &lt;ReportLink&gt;376298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291FE9DD-BD7A-42D0-A5EA-0E27E716468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ФБ</vt:lpstr>
      <vt:lpstr>УР</vt:lpstr>
      <vt:lpstr>МБ</vt:lpstr>
      <vt:lpstr>ФБ!Заголовки_для_печати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Simanova</dc:creator>
  <cp:lastModifiedBy>Simanova</cp:lastModifiedBy>
  <dcterms:created xsi:type="dcterms:W3CDTF">2025-01-21T10:02:40Z</dcterms:created>
  <dcterms:modified xsi:type="dcterms:W3CDTF">2025-01-21T11:42:15Z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программы ФБ (Аналитический отчет по исполнению бюджета с произвольной группировкой)</vt:lpwstr>
  </property>
  <property fmtid="{D5CDD505-2E9C-101B-9397-08002B2CF9AE}" pid="3" name="Название отчета">
    <vt:lpwstr>программы ФБ (2).xlsx</vt:lpwstr>
  </property>
  <property fmtid="{D5CDD505-2E9C-101B-9397-08002B2CF9AE}" pid="4" name="Версия клиента">
    <vt:lpwstr>24.1.249.1211 (.NET 4.7.2)</vt:lpwstr>
  </property>
  <property fmtid="{D5CDD505-2E9C-101B-9397-08002B2CF9AE}" pid="5" name="Версия базы">
    <vt:lpwstr>24.1.1241.1508058393</vt:lpwstr>
  </property>
  <property fmtid="{D5CDD505-2E9C-101B-9397-08002B2CF9AE}" pid="6" name="Тип сервера">
    <vt:lpwstr>MSSQL</vt:lpwstr>
  </property>
  <property fmtid="{D5CDD505-2E9C-101B-9397-08002B2CF9AE}" pid="7" name="Сервер">
    <vt:lpwstr>ric-bud-bs-sql.udmr.gosdom</vt:lpwstr>
  </property>
  <property fmtid="{D5CDD505-2E9C-101B-9397-08002B2CF9AE}" pid="8" name="База">
    <vt:lpwstr>ufk2024</vt:lpwstr>
  </property>
  <property fmtid="{D5CDD505-2E9C-101B-9397-08002B2CF9AE}" pid="9" name="Пользователь">
    <vt:lpwstr>симанова_27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не используется</vt:lpwstr>
  </property>
</Properties>
</file>