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<sst xmlns="http://schemas.openxmlformats.org/spreadsheetml/2006/main" count="168" uniqueCount="112">
  <si>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</si>
  <si>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</si>
  <si>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</si>
  <si>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</si>
  <si>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</si>
  <si>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</si>
  <si>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</si>
  <si>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</si>
  <si>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</si>
  <si>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</si>
  <si>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</si>
  <si>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</si>
  <si>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</si>
  <si>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</si>
  <si>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</si>
  <si>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</si>
  <si>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</si>
  <si>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</si>
  <si>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</si>
  <si>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</si>
  <si>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</si>
  <si>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</si>
  <si>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</si>
  <si>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</si>
  <si>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</si>
  <si>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</si>
  <si>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</si>
  <si>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</si>
  <si>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</si>
  <si>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</si>
  <si>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</si>
  <si>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</si>
  <si>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</si>
  <si>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</si>
  <si>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</si>
  <si>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</si>
  <si>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</si>
  <si>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</si>
  <si>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</si>
  <si>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</si>
  <si>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</si>
  <si>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</si>
  <si>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</si>
  <si>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</si>
  <si>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</si>
  <si>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</si>
  <si>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</si>
  <si>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</si>
  <si>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</si>
  <si>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</si>
  <si>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</si>
  <si>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</si>
  <si>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</si>
  <si>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</si>
  <si>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</si>
  <si>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</si>
  <si>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</si>
  <si>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</si>
  <si>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</si>
  <si>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</si>
  <si>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</si>
  <si>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</si>
  <si>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</si>
  <si>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</si>
  <si>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</si>
  <si>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</si>
  <si>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</si>
  <si>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</si>
  <si>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</si>
  <si>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</si>
  <si>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</si>
  <si>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</si>
  <si>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</si>
  <si>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</si>
  <si>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</si>
  <si>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</si>
  <si>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</si>
  <si>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</si>
  <si>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</si>
  <si>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</si>
  <si>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</si>
  <si>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</si>
  <si>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</si>
  <si>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</si>
  <si>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</si>
  <si>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</si>
  <si>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А.Ю. Зимина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</si>
  <si>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</si>
  <si>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</si>
  <si>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</si>
  <si>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</si>
  <si>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</si>
  <si>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</si>
  <si>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</si>
  <si>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</si>
  <si>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</si>
  <si>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</si>
  <si>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</si>
  <si>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</si>
  <si>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</si>
  <si>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</si>
  <si>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</si>
  <si>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</si>
  <si>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</si>
  <si>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</si>
  <si>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</si>
  <si>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</si>
  <si>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</si>
  <si>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</si>
  <si>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</si>
  <si>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по состоянию на "01"ноября" 2014 года</t>
  </si>
  <si>
    <t>Соглашение № 106 от 25.09.2014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</si>
</sst>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26" sqref="M26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110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86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zoomScale="75" zoomScaleNormal="75" zoomScalePageLayoutView="0" workbookViewId="0" topLeftCell="A7">
      <selection activeCell="L12" sqref="L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87</v>
      </c>
      <c r="C7" s="27" t="s">
        <v>88</v>
      </c>
      <c r="D7" s="22" t="s">
        <v>77</v>
      </c>
      <c r="E7" s="22" t="s">
        <v>78</v>
      </c>
      <c r="F7" s="27" t="s">
        <v>89</v>
      </c>
      <c r="G7" s="27" t="s">
        <v>90</v>
      </c>
      <c r="H7" s="24">
        <v>39027098</v>
      </c>
      <c r="I7" s="24">
        <v>0</v>
      </c>
      <c r="J7" s="30" t="s">
        <v>91</v>
      </c>
      <c r="K7" s="22" t="s">
        <v>79</v>
      </c>
      <c r="L7" s="31">
        <f>23817.22+27345.7+27345.7+24699.34+27345.7+26463.58+27345.7+26463.58+27345.7+27345.7+26463.58</f>
        <v>291981.50000000006</v>
      </c>
      <c r="M7" s="24">
        <f aca="true" t="shared" si="0" ref="M7:M12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95</v>
      </c>
      <c r="C8" s="27" t="s">
        <v>92</v>
      </c>
      <c r="D8" s="22" t="s">
        <v>77</v>
      </c>
      <c r="E8" s="22" t="s">
        <v>78</v>
      </c>
      <c r="F8" s="27" t="s">
        <v>93</v>
      </c>
      <c r="G8" s="27" t="s">
        <v>94</v>
      </c>
      <c r="H8" s="24">
        <v>21962000</v>
      </c>
      <c r="I8" s="24">
        <v>0</v>
      </c>
      <c r="J8" s="30" t="s">
        <v>91</v>
      </c>
      <c r="K8" s="22" t="s">
        <v>79</v>
      </c>
      <c r="L8" s="25">
        <f>4467.61+15388.44+15388.44+13899.24+15388.44+14892.04+15388.44+14892.04+15388.44+15388.44+14892.04</f>
        <v>155373.61000000002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96</v>
      </c>
      <c r="C9" s="27" t="s">
        <v>97</v>
      </c>
      <c r="D9" s="22" t="s">
        <v>77</v>
      </c>
      <c r="E9" s="22" t="s">
        <v>78</v>
      </c>
      <c r="F9" s="27" t="s">
        <v>98</v>
      </c>
      <c r="G9" s="27" t="s">
        <v>99</v>
      </c>
      <c r="H9" s="24">
        <v>100475200</v>
      </c>
      <c r="I9" s="24">
        <v>0</v>
      </c>
      <c r="J9" s="30" t="s">
        <v>91</v>
      </c>
      <c r="K9" s="22" t="s">
        <v>79</v>
      </c>
      <c r="L9" s="25">
        <f>61317.4+68130.44+70401.46+70401.46+68130.44</f>
        <v>338381.2</v>
      </c>
      <c r="M9" s="24">
        <f t="shared" si="0"/>
        <v>100475200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101</v>
      </c>
      <c r="C10" s="27" t="s">
        <v>100</v>
      </c>
      <c r="D10" s="22" t="s">
        <v>77</v>
      </c>
      <c r="E10" s="22" t="s">
        <v>78</v>
      </c>
      <c r="F10" s="27" t="s">
        <v>102</v>
      </c>
      <c r="G10" s="27" t="s">
        <v>99</v>
      </c>
      <c r="H10" s="24">
        <v>5702700</v>
      </c>
      <c r="I10" s="24">
        <v>0</v>
      </c>
      <c r="J10" s="30" t="s">
        <v>91</v>
      </c>
      <c r="K10" s="22" t="s">
        <v>79</v>
      </c>
      <c r="L10" s="25">
        <f>902.28+3866.9+3995.8+3995.8+3866.9</f>
        <v>16627.68</v>
      </c>
      <c r="M10" s="24">
        <f t="shared" si="0"/>
        <v>5702700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103</v>
      </c>
      <c r="C11" s="27" t="s">
        <v>104</v>
      </c>
      <c r="D11" s="22" t="s">
        <v>77</v>
      </c>
      <c r="E11" s="22" t="s">
        <v>78</v>
      </c>
      <c r="F11" s="27" t="s">
        <v>105</v>
      </c>
      <c r="G11" s="27" t="s">
        <v>99</v>
      </c>
      <c r="H11" s="24">
        <v>267700</v>
      </c>
      <c r="I11" s="24">
        <v>0</v>
      </c>
      <c r="J11" s="30" t="s">
        <v>91</v>
      </c>
      <c r="K11" s="22" t="s">
        <v>79</v>
      </c>
      <c r="L11" s="31">
        <f>145.22+187.57+181.52</f>
        <v>514.31</v>
      </c>
      <c r="M11" s="24">
        <f t="shared" si="0"/>
        <v>267700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111</v>
      </c>
      <c r="C12" s="27" t="s">
        <v>106</v>
      </c>
      <c r="D12" s="22" t="s">
        <v>77</v>
      </c>
      <c r="E12" s="22" t="s">
        <v>78</v>
      </c>
      <c r="F12" s="27" t="s">
        <v>107</v>
      </c>
      <c r="G12" s="27" t="s">
        <v>108</v>
      </c>
      <c r="H12" s="24">
        <v>44000000</v>
      </c>
      <c r="I12" s="24">
        <v>0</v>
      </c>
      <c r="J12" s="30" t="s">
        <v>91</v>
      </c>
      <c r="K12" s="27" t="s">
        <v>109</v>
      </c>
      <c r="L12" s="25">
        <v>0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15">
      <c r="A13" s="8" t="s">
        <v>16</v>
      </c>
      <c r="B13" s="8"/>
      <c r="C13" s="8"/>
      <c r="D13" s="8"/>
      <c r="E13" s="8"/>
      <c r="F13" s="8"/>
      <c r="G13" s="8"/>
      <c r="H13" s="18">
        <f>SUM(H7:H12)</f>
        <v>211434698</v>
      </c>
      <c r="I13" s="18">
        <f>SUM(I7:I12)</f>
        <v>0</v>
      </c>
      <c r="J13" s="18"/>
      <c r="K13" s="18"/>
      <c r="L13" s="18">
        <f>SUM(L7:L12)</f>
        <v>802878.3000000002</v>
      </c>
      <c r="M13" s="18">
        <f>SUM(M7:M12)</f>
        <v>211434698</v>
      </c>
      <c r="N13" s="18"/>
      <c r="O13" s="17"/>
      <c r="P13" s="17"/>
      <c r="Q13" s="17"/>
    </row>
    <row r="15" ht="15">
      <c r="F15" s="9"/>
    </row>
    <row r="16" spans="1:12" ht="15">
      <c r="A16" s="21" t="s">
        <v>80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81</v>
      </c>
      <c r="B17" s="21"/>
      <c r="C17" s="21"/>
      <c r="D17" s="21"/>
      <c r="E17" s="21"/>
      <c r="F17" s="21"/>
      <c r="G17" s="21"/>
      <c r="H17" s="21"/>
      <c r="I17" s="21" t="s">
        <v>82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83</v>
      </c>
      <c r="B21" s="21"/>
      <c r="C21" s="21"/>
      <c r="D21" s="21"/>
      <c r="E21" s="21"/>
      <c r="F21" s="21"/>
      <c r="G21" s="21"/>
      <c r="H21" s="21"/>
      <c r="I21" s="21" t="s">
        <v>86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7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86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86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2014-10-30T06:31:18Z</cp:lastPrinted>
  <dcterms:created xsi:type="dcterms:W3CDTF">2007-07-05T14:40:34Z</dcterms:created>
  <dcterms:modified xsi:type="dcterms:W3CDTF">2014-10-30T06:31:21Z</dcterms:modified>
  <cp:category/>
  <cp:version/>
  <cp:contentType/>
  <cp:contentStatus/>
</cp:coreProperties>
</file>