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<sst xmlns="http://schemas.openxmlformats.org/spreadsheetml/2006/main" count="182" uniqueCount="131">
  <si>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</si>
  <si>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</si>
  <si>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</si>
  <si>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</si>
  <si>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</si>
  <si>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</si>
  <si>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</si>
  <si>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</si>
  <si>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</si>
  <si>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</si>
  <si>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</si>
  <si>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</si>
  <si>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</si>
  <si>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</si>
  <si>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</si>
  <si>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</si>
  <si>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</si>
  <si>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</si>
  <si>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</si>
  <si>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</si>
  <si>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</si>
  <si>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</si>
  <si>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</si>
  <si>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</si>
  <si>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</si>
  <si>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</si>
  <si>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</si>
  <si>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</si>
  <si>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</si>
  <si>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</si>
  <si>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</si>
  <si>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</si>
  <si>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</si>
  <si>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</si>
  <si>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</si>
  <si>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</si>
  <si>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</si>
  <si>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</si>
  <si>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</si>
  <si>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</si>
  <si>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</si>
  <si>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</si>
  <si>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</si>
  <si>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</si>
  <si>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</si>
  <si>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</si>
  <si>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</si>
  <si>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</si>
  <si>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</si>
  <si>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</si>
  <si>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</si>
  <si>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</si>
  <si>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</si>
  <si>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</si>
  <si>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</si>
  <si>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</si>
  <si>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</si>
  <si>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</si>
  <si>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</si>
  <si>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</si>
  <si>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</si>
  <si>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</si>
  <si>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</si>
  <si>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</si>
  <si>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</si>
  <si>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</si>
  <si>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</si>
  <si>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</si>
  <si>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</si>
  <si>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</si>
  <si>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</si>
  <si>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</si>
  <si>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</si>
  <si>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</si>
  <si>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</si>
  <si>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</si>
  <si>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</si>
  <si>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</si>
  <si>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</si>
  <si>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</si>
  <si>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</si>
  <si>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</si>
  <si>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</si>
  <si>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</si>
  <si>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</si>
  <si>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</si>
  <si>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</si>
  <si>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</si>
  <si>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</si>
  <si>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</si>
  <si>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</si>
  <si>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</si>
  <si>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</si>
  <si>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</si>
  <si>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</si>
  <si>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</si>
  <si>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</si>
  <si>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</si>
  <si>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</si>
  <si>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</si>
  <si>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</si>
  <si>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</si>
  <si>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</si>
  <si>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</si>
  <si>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</si>
  <si>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</si>
  <si>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</si>
  <si>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</si>
  <si>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</si>
  <si>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</si>
  <si>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</si>
  <si>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</si>
  <si>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</si>
  <si>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</si>
  <si>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</si>
  <si>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</si>
  <si>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</si>
  <si>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</si>
  <si>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</si>
  <si>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</si>
  <si>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Соглашение от 28.06.2023 №31</t>
  </si>
  <si>
    <t>Распоряжение Правительства УР № 550-р от 21.06.2023г.</t>
  </si>
  <si>
    <t>руб</t>
  </si>
  <si>
    <t>до 23 декабря</t>
  </si>
  <si>
    <t>по состоянию на "01" января 2024 года</t>
  </si>
  <si>
    <t>Соглашение от 22.12.2023 №48</t>
  </si>
  <si>
    <t>Распоряжение Правительства УР № 1400-р от 21.12.2023</t>
  </si>
  <si>
    <t>28.12.2023г.</t>
  </si>
  <si>
    <t>29.11.2024г,</t>
  </si>
  <si>
    <t>до 29 ноября</t>
  </si>
  <si>
    <t>муниципальный контранкт от 18.12.2023г №0813500000123020486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</si>
</sst>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="75" zoomScaleNormal="75" zoomScalePageLayoutView="0" workbookViewId="0" topLeftCell="A8">
      <selection activeCell="F14" sqref="F14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14666000+7333000+7333000+7333000+7335000</f>
        <v>44000000</v>
      </c>
      <c r="J7" s="30">
        <v>0.001</v>
      </c>
      <c r="K7" s="27" t="s">
        <v>85</v>
      </c>
      <c r="L7" s="25">
        <f>103430.14+44000+43357.11+34276.24+28712.9+21358.11+14426.91+6712.03</f>
        <v>296273.44</v>
      </c>
      <c r="M7" s="24">
        <f aca="true" t="shared" si="0" ref="M7:M12">H7-I7</f>
        <v>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f>121978.2+121978.2</f>
        <v>243956.4</v>
      </c>
      <c r="J8" s="30">
        <v>0.001</v>
      </c>
      <c r="K8" s="27" t="s">
        <v>85</v>
      </c>
      <c r="L8" s="25">
        <f>101.65+609.89+609.89+609.89+609.89+609.89+605.88+477.55</f>
        <v>4234.53</v>
      </c>
      <c r="M8" s="24">
        <f t="shared" si="0"/>
        <v>365934.57999999996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212890.93</v>
      </c>
      <c r="J9" s="30">
        <v>0.001</v>
      </c>
      <c r="K9" s="27" t="s">
        <v>85</v>
      </c>
      <c r="L9" s="25">
        <f>714.5+1064.45+1064.45+1064.45+1064.45+1064.45+1046.37</f>
        <v>7083.12</v>
      </c>
      <c r="M9" s="24">
        <f t="shared" si="0"/>
        <v>851563.6000000001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f>54836.66+107609.57</f>
        <v>162446.23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163.4+7454.98</f>
        <v>7618.379999999999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14352943.55</v>
      </c>
      <c r="J12" s="30">
        <v>0.001</v>
      </c>
      <c r="K12" s="27" t="s">
        <v>119</v>
      </c>
      <c r="L12" s="25">
        <v>11796.94</v>
      </c>
      <c r="M12" s="24">
        <f t="shared" si="0"/>
        <v>0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120</v>
      </c>
      <c r="C13" s="27" t="s">
        <v>121</v>
      </c>
      <c r="D13" s="27" t="s">
        <v>77</v>
      </c>
      <c r="E13" s="27" t="s">
        <v>122</v>
      </c>
      <c r="F13" s="28">
        <v>45105</v>
      </c>
      <c r="G13" s="27" t="s">
        <v>127</v>
      </c>
      <c r="H13" s="24">
        <v>2600000</v>
      </c>
      <c r="I13" s="24">
        <v>2600000</v>
      </c>
      <c r="J13" s="30">
        <v>0.001</v>
      </c>
      <c r="K13" s="27" t="s">
        <v>123</v>
      </c>
      <c r="L13" s="25">
        <v>1296.44</v>
      </c>
      <c r="M13" s="24">
        <f>H13-I13</f>
        <v>0</v>
      </c>
      <c r="N13" s="24"/>
      <c r="O13" s="22"/>
      <c r="P13" s="26" t="s">
        <v>79</v>
      </c>
      <c r="Q13" s="22"/>
    </row>
    <row r="14" spans="1:17" ht="111" customHeight="1">
      <c r="A14" s="6">
        <v>7</v>
      </c>
      <c r="B14" s="27" t="s">
        <v>125</v>
      </c>
      <c r="C14" s="27" t="s">
        <v>126</v>
      </c>
      <c r="D14" s="27" t="s">
        <v>77</v>
      </c>
      <c r="E14" s="27" t="s">
        <v>122</v>
      </c>
      <c r="F14" s="39">
        <v>45285</v>
      </c>
      <c r="G14" s="28" t="s">
        <v>128</v>
      </c>
      <c r="H14" s="24">
        <v>13000000</v>
      </c>
      <c r="I14" s="24"/>
      <c r="J14" s="30">
        <v>0.001</v>
      </c>
      <c r="K14" s="27" t="s">
        <v>129</v>
      </c>
      <c r="L14" s="25">
        <v>0</v>
      </c>
      <c r="M14" s="24">
        <f>H14-I14</f>
        <v>13000000</v>
      </c>
      <c r="N14" s="24"/>
      <c r="O14" s="22"/>
      <c r="P14" s="26" t="s">
        <v>79</v>
      </c>
      <c r="Q14" s="22"/>
    </row>
    <row r="15" spans="1:17" ht="15">
      <c r="A15" s="8"/>
      <c r="B15" s="8"/>
      <c r="C15" s="8"/>
      <c r="D15" s="8"/>
      <c r="E15" s="8"/>
      <c r="F15" s="8"/>
      <c r="G15" s="8"/>
      <c r="H15" s="18">
        <f>SUM(H7:H14)</f>
        <v>190691836.06</v>
      </c>
      <c r="I15" s="18">
        <f>SUM(I7:I14)</f>
        <v>61409790.879999995</v>
      </c>
      <c r="J15" s="18"/>
      <c r="K15" s="18"/>
      <c r="L15" s="18">
        <f>SUM(L7:L14)</f>
        <v>490749.0800000001</v>
      </c>
      <c r="M15" s="18">
        <f>SUM(M7:M14)</f>
        <v>129282045.18</v>
      </c>
      <c r="N15" s="18"/>
      <c r="O15" s="17"/>
      <c r="P15" s="17"/>
      <c r="Q15" s="17"/>
    </row>
    <row r="16" ht="10.5" customHeight="1"/>
    <row r="17" ht="15" hidden="1">
      <c r="F17" s="9"/>
    </row>
    <row r="18" spans="1:12" ht="15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  <c r="K19"/>
      <c r="L19"/>
    </row>
    <row r="20" spans="1:12" ht="14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  <c r="K23"/>
      <c r="L23"/>
    </row>
    <row r="24" spans="1:12" ht="15">
      <c r="A24"/>
      <c r="B24"/>
      <c r="C24"/>
      <c r="D24"/>
      <c r="E24"/>
      <c r="F24"/>
      <c r="G24"/>
      <c r="H24"/>
      <c r="I24"/>
      <c r="J24"/>
      <c r="K24"/>
      <c r="L24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s="19" customFormat="1" ht="78.75" customHeight="1">
      <c r="A8" s="22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2">
        <f>45000000+10000000+9910000</f>
        <v>64910000</v>
      </c>
      <c r="I8" s="22">
        <f>7455000+57455000</f>
        <v>64910000</v>
      </c>
      <c r="J8" s="27" t="s">
        <v>114</v>
      </c>
      <c r="K8" s="22">
        <f>109666.52+293365.32+282618.96+371502.31+384496.99+448936.06+434454.25+448936.06+448936.06+434454.25+448936.06+434454.25+304117.97</f>
        <v>4844875.06</v>
      </c>
      <c r="L8" s="24">
        <f>H8-I8</f>
        <v>0</v>
      </c>
      <c r="M8" s="24"/>
      <c r="N8" s="22"/>
      <c r="O8" s="22"/>
    </row>
    <row r="9" spans="1:15" ht="97.5" customHeight="1">
      <c r="A9" s="23">
        <v>2</v>
      </c>
      <c r="B9" s="31" t="s">
        <v>130</v>
      </c>
      <c r="C9" s="29"/>
      <c r="D9" s="32" t="s">
        <v>95</v>
      </c>
      <c r="E9" s="28">
        <v>45280</v>
      </c>
      <c r="F9" s="27">
        <v>18.07</v>
      </c>
      <c r="G9" s="28">
        <v>45647</v>
      </c>
      <c r="H9" s="24">
        <f>30000000+20000000</f>
        <v>50000000</v>
      </c>
      <c r="I9" s="24"/>
      <c r="J9" s="27" t="s">
        <v>114</v>
      </c>
      <c r="K9" s="22"/>
      <c r="L9" s="24">
        <f>H9-I9</f>
        <v>50000000</v>
      </c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SUM(H9:H9)</f>
        <v>50000000</v>
      </c>
      <c r="I10" s="18">
        <f>SUM(I9:I9)</f>
        <v>0</v>
      </c>
      <c r="J10" s="18"/>
      <c r="K10" s="18">
        <f>SUM(K9:K9)</f>
        <v>0</v>
      </c>
      <c r="L10" s="18">
        <f>SUM(L9:L9)</f>
        <v>50000000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102</v>
      </c>
      <c r="B12" s="21"/>
      <c r="C12" s="21"/>
      <c r="D12" s="21"/>
      <c r="E12" s="21"/>
      <c r="F12" s="21"/>
      <c r="G12" s="21"/>
      <c r="H12" s="21"/>
      <c r="I12" s="21" t="s">
        <v>101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2024-01-10T04:36:31Z</cp:lastPrinted>
  <dcterms:created xsi:type="dcterms:W3CDTF">2007-07-05T14:40:34Z</dcterms:created>
  <dcterms:modified xsi:type="dcterms:W3CDTF">2024-01-10T04:36:34Z</dcterms:modified>
  <cp:category/>
  <cp:version/>
  <cp:contentType/>
  <cp:contentStatus/>
</cp:coreProperties>
</file>