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7" i="1"/>
  <c r="K6" i="1" l="1"/>
  <c r="I6" i="1" s="1"/>
  <c r="E6" i="1" s="1"/>
  <c r="K7" i="1"/>
  <c r="K8" i="1"/>
  <c r="K9" i="1"/>
  <c r="I9" i="1" s="1"/>
  <c r="E9" i="1" s="1"/>
  <c r="K10" i="1"/>
  <c r="K11" i="1"/>
  <c r="K12" i="1"/>
  <c r="I12" i="1" s="1"/>
  <c r="E12" i="1" s="1"/>
  <c r="K13" i="1"/>
  <c r="K14" i="1"/>
  <c r="I14" i="1" s="1"/>
  <c r="E14" i="1" s="1"/>
  <c r="K15" i="1"/>
  <c r="K16" i="1"/>
  <c r="I16" i="1" s="1"/>
  <c r="E16" i="1" s="1"/>
  <c r="K17" i="1"/>
  <c r="K18" i="1"/>
  <c r="I18" i="1" s="1"/>
  <c r="E18" i="1" s="1"/>
  <c r="K19" i="1"/>
  <c r="K20" i="1"/>
  <c r="I20" i="1" s="1"/>
  <c r="E20" i="1" s="1"/>
  <c r="K21" i="1"/>
  <c r="K22" i="1"/>
  <c r="I22" i="1" s="1"/>
  <c r="E22" i="1" s="1"/>
  <c r="K23" i="1"/>
  <c r="K24" i="1"/>
  <c r="I24" i="1" s="1"/>
  <c r="E24" i="1" s="1"/>
  <c r="K25" i="1"/>
  <c r="K26" i="1"/>
  <c r="I26" i="1" s="1"/>
  <c r="E26" i="1" s="1"/>
  <c r="K27" i="1"/>
  <c r="K28" i="1"/>
  <c r="I28" i="1" s="1"/>
  <c r="E28" i="1" s="1"/>
  <c r="K29" i="1"/>
  <c r="K30" i="1"/>
  <c r="I30" i="1" s="1"/>
  <c r="E30" i="1" s="1"/>
  <c r="K31" i="1"/>
  <c r="K32" i="1"/>
  <c r="I32" i="1" s="1"/>
  <c r="E32" i="1" s="1"/>
  <c r="K33" i="1"/>
  <c r="K34" i="1"/>
  <c r="I34" i="1" s="1"/>
  <c r="E34" i="1" s="1"/>
  <c r="K35" i="1"/>
  <c r="K36" i="1"/>
  <c r="K37" i="1"/>
  <c r="I37" i="1" s="1"/>
  <c r="E37" i="1" s="1"/>
  <c r="K38" i="1"/>
  <c r="K39" i="1"/>
  <c r="I39" i="1" s="1"/>
  <c r="E39" i="1" s="1"/>
  <c r="K40" i="1"/>
  <c r="K41" i="1"/>
  <c r="I41" i="1" s="1"/>
  <c r="E41" i="1" s="1"/>
  <c r="K42" i="1"/>
  <c r="K43" i="1"/>
  <c r="I43" i="1" s="1"/>
  <c r="E43" i="1" s="1"/>
  <c r="K44" i="1"/>
  <c r="K45" i="1"/>
  <c r="I45" i="1" s="1"/>
  <c r="E45" i="1" s="1"/>
  <c r="K46" i="1"/>
  <c r="J47" i="1"/>
  <c r="H47" i="1"/>
  <c r="F47" i="1"/>
  <c r="D47" i="1" l="1"/>
  <c r="I44" i="1"/>
  <c r="E44" i="1" s="1"/>
  <c r="I42" i="1"/>
  <c r="E42" i="1" s="1"/>
  <c r="I40" i="1"/>
  <c r="E40" i="1" s="1"/>
  <c r="I38" i="1"/>
  <c r="E38" i="1" s="1"/>
  <c r="I36" i="1"/>
  <c r="E36" i="1" s="1"/>
  <c r="I35" i="1"/>
  <c r="E35" i="1" s="1"/>
  <c r="I33" i="1"/>
  <c r="E33" i="1" s="1"/>
  <c r="I31" i="1"/>
  <c r="E31" i="1" s="1"/>
  <c r="I29" i="1"/>
  <c r="E29" i="1" s="1"/>
  <c r="I27" i="1"/>
  <c r="E27" i="1" s="1"/>
  <c r="I25" i="1"/>
  <c r="E25" i="1" s="1"/>
  <c r="I23" i="1"/>
  <c r="E23" i="1" s="1"/>
  <c r="I21" i="1"/>
  <c r="E21" i="1" s="1"/>
  <c r="I19" i="1"/>
  <c r="E19" i="1" s="1"/>
  <c r="I17" i="1"/>
  <c r="E17" i="1" s="1"/>
  <c r="I15" i="1"/>
  <c r="E15" i="1" s="1"/>
  <c r="I13" i="1"/>
  <c r="E13" i="1" s="1"/>
  <c r="I11" i="1"/>
  <c r="E11" i="1" s="1"/>
  <c r="I10" i="1"/>
  <c r="E10" i="1" s="1"/>
  <c r="I8" i="1"/>
  <c r="E8" i="1" s="1"/>
  <c r="I7" i="1"/>
  <c r="E7" i="1" s="1"/>
  <c r="G45" i="1"/>
  <c r="G43" i="1"/>
  <c r="G41" i="1"/>
  <c r="G39" i="1"/>
  <c r="G37" i="1"/>
  <c r="G34" i="1"/>
  <c r="G32" i="1"/>
  <c r="G30" i="1"/>
  <c r="G28" i="1"/>
  <c r="G26" i="1"/>
  <c r="G24" i="1"/>
  <c r="G22" i="1"/>
  <c r="G20" i="1"/>
  <c r="G18" i="1"/>
  <c r="G16" i="1"/>
  <c r="G14" i="1"/>
  <c r="G12" i="1"/>
  <c r="G9" i="1"/>
  <c r="G6" i="1"/>
  <c r="G7" i="1" l="1"/>
  <c r="G36" i="1"/>
  <c r="G21" i="1"/>
  <c r="G10" i="1"/>
  <c r="G25" i="1"/>
  <c r="G40" i="1"/>
  <c r="G13" i="1"/>
  <c r="G29" i="1"/>
  <c r="G44" i="1"/>
  <c r="G17" i="1"/>
  <c r="G33" i="1"/>
  <c r="G8" i="1"/>
  <c r="G11" i="1"/>
  <c r="G15" i="1"/>
  <c r="G19" i="1"/>
  <c r="G23" i="1"/>
  <c r="G27" i="1"/>
  <c r="G31" i="1"/>
  <c r="G35" i="1"/>
  <c r="G38" i="1"/>
  <c r="G42" i="1"/>
</calcChain>
</file>

<file path=xl/sharedStrings.xml><?xml version="1.0" encoding="utf-8"?>
<sst xmlns="http://schemas.openxmlformats.org/spreadsheetml/2006/main" count="54" uniqueCount="53">
  <si>
    <t>ул. Интернациональная, 33</t>
  </si>
  <si>
    <t>ул. Интернациональная, 59</t>
  </si>
  <si>
    <t>ул. Электрозаводская, 6</t>
  </si>
  <si>
    <t>ул. Комсомольская, 43</t>
  </si>
  <si>
    <t>ул. Путейская, 4</t>
  </si>
  <si>
    <t>ул. Раскольникова, 162</t>
  </si>
  <si>
    <t>ул. Комсомольская, 41</t>
  </si>
  <si>
    <t>ул. Лескова, 23</t>
  </si>
  <si>
    <t>ул. Азина, 146И</t>
  </si>
  <si>
    <t>ул. Фабричная, 37</t>
  </si>
  <si>
    <t>ул. 1-ая Дачная, 42</t>
  </si>
  <si>
    <t>ул. Мельникова, 4</t>
  </si>
  <si>
    <t>ул. Путейская, 5</t>
  </si>
  <si>
    <t>ул. 20 лет Победы, 5А</t>
  </si>
  <si>
    <t>ул. 20 лет Победы, 3А</t>
  </si>
  <si>
    <t>ул. Куйбышева, 30</t>
  </si>
  <si>
    <t>ул. Жуковского, 11А</t>
  </si>
  <si>
    <t>ул. 20 лет Победы, 11А</t>
  </si>
  <si>
    <t>ул. Фурманова, 1</t>
  </si>
  <si>
    <t>ул. Ст. Разина, 59</t>
  </si>
  <si>
    <t>ул. Комсомольская, 39</t>
  </si>
  <si>
    <t>ул. Амурская, 67А</t>
  </si>
  <si>
    <t>ул. Чистякова, 44</t>
  </si>
  <si>
    <t>ул. Ленинградская, 9</t>
  </si>
  <si>
    <t>ул. Мысовская, 61</t>
  </si>
  <si>
    <t>ул. Азина, 17А</t>
  </si>
  <si>
    <t>ул. Азина, 21</t>
  </si>
  <si>
    <t>ул. Чайковского, 13</t>
  </si>
  <si>
    <t>ул. Лескова, 16</t>
  </si>
  <si>
    <t>ул. 1-ая Дачная, 28</t>
  </si>
  <si>
    <t>ул. Гагарина, 87</t>
  </si>
  <si>
    <t>ул. Куйбышева, 30А</t>
  </si>
  <si>
    <t>ул. Лескова, 25</t>
  </si>
  <si>
    <t>ул. Седельникова, 113</t>
  </si>
  <si>
    <t>ул. Советская, 128</t>
  </si>
  <si>
    <t>ул. К. Маркса, 86</t>
  </si>
  <si>
    <t>ул. Дубровская, 51</t>
  </si>
  <si>
    <t>ул. Азина, 94</t>
  </si>
  <si>
    <t>ул. К. Маркса, 105</t>
  </si>
  <si>
    <t>ул. Гагарина, 39</t>
  </si>
  <si>
    <t>ул. 2-ая Дачная, 15</t>
  </si>
  <si>
    <t>Федеральный 
бюджет</t>
  </si>
  <si>
    <t>Бюджет 
Удмуртской Республики</t>
  </si>
  <si>
    <t>№ 
п/п</t>
  </si>
  <si>
    <t>Планируемый срок реализации</t>
  </si>
  <si>
    <t>Местный бюджет</t>
  </si>
  <si>
    <t>Стоимость, руб.</t>
  </si>
  <si>
    <t>Источники финансирования, рублей</t>
  </si>
  <si>
    <t>Ремонт автомобильных дорог, включая автомобильные дороги, образующие проезды к территориям, прилегающим к многоквартирным домам, тротуары и места стоянки автотранспортных средств:</t>
  </si>
  <si>
    <t>Итого</t>
  </si>
  <si>
    <t>% софинансирования жителей</t>
  </si>
  <si>
    <t>Адрес</t>
  </si>
  <si>
    <t>ПЕРЕЧЕНЬ
 благоустройства дворовых территорий многоквартирных домов  2017 году.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</si>
</sst>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0%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top"/>
    </xf>
    <xf numFmtId="0" fontId="5" fillId="0" borderId="7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/>
    <xf numFmtId="10" fontId="0" fillId="0" borderId="0" xfId="0" applyNumberFormat="1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10" fontId="10" fillId="0" borderId="1" xfId="0" applyNumberFormat="1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workbookViewId="0">
      <selection activeCell="P6" sqref="P6"/>
    </sheetView>
  </sheetViews>
  <sheetFormatPr defaultRowHeight="14.4" x14ac:dyDescent="0.3"/>
  <cols>
    <col min="1" max="1" width="5.109375" customWidth="1"/>
    <col min="2" max="2" width="55" customWidth="1"/>
    <col min="3" max="3" width="0.109375" customWidth="1"/>
    <col min="4" max="4" width="18.88671875" customWidth="1"/>
    <col min="5" max="5" width="0.109375" hidden="1" customWidth="1"/>
    <col min="6" max="6" width="11.5546875" hidden="1" customWidth="1"/>
    <col min="7" max="7" width="0.109375" customWidth="1"/>
    <col min="8" max="8" width="8.88671875" hidden="1" customWidth="1"/>
    <col min="9" max="9" width="6.5546875" hidden="1" customWidth="1"/>
    <col min="10" max="10" width="20.109375" hidden="1" customWidth="1"/>
    <col min="11" max="11" width="14.5546875" hidden="1" customWidth="1"/>
    <col min="12" max="12" width="12.109375" customWidth="1"/>
  </cols>
  <sheetData>
    <row r="1" spans="1:12" ht="33.6" customHeight="1" x14ac:dyDescent="0.3">
      <c r="B1" s="28" t="s">
        <v>52</v>
      </c>
      <c r="C1" s="28"/>
      <c r="D1" s="28"/>
      <c r="E1" s="28"/>
      <c r="F1" s="28"/>
      <c r="G1" s="28"/>
      <c r="H1" s="28"/>
      <c r="I1" s="28"/>
    </row>
    <row r="2" spans="1:12" ht="13.5" customHeight="1" x14ac:dyDescent="0.3">
      <c r="C2" s="1"/>
      <c r="D2" s="1"/>
      <c r="E2" s="1"/>
      <c r="F2" s="1"/>
      <c r="G2" s="1"/>
    </row>
    <row r="3" spans="1:12" ht="14.25" customHeight="1" x14ac:dyDescent="0.3">
      <c r="A3" s="20" t="s">
        <v>43</v>
      </c>
      <c r="B3" s="26" t="s">
        <v>51</v>
      </c>
      <c r="C3" s="29" t="s">
        <v>44</v>
      </c>
      <c r="D3" s="31" t="s">
        <v>46</v>
      </c>
      <c r="E3" s="11" t="s">
        <v>47</v>
      </c>
      <c r="F3" s="12"/>
      <c r="G3" s="12"/>
      <c r="H3" s="12"/>
      <c r="I3" s="12"/>
      <c r="J3" s="12"/>
      <c r="K3" s="20" t="s">
        <v>50</v>
      </c>
      <c r="L3" s="23" t="s">
        <v>50</v>
      </c>
    </row>
    <row r="4" spans="1:12" ht="5.4" customHeight="1" x14ac:dyDescent="0.3">
      <c r="A4" s="21"/>
      <c r="B4" s="27"/>
      <c r="C4" s="30"/>
      <c r="D4" s="32"/>
      <c r="E4" s="11" t="s">
        <v>41</v>
      </c>
      <c r="F4" s="13"/>
      <c r="G4" s="11" t="s">
        <v>42</v>
      </c>
      <c r="H4" s="13"/>
      <c r="I4" s="11" t="s">
        <v>45</v>
      </c>
      <c r="J4" s="13"/>
      <c r="K4" s="21"/>
      <c r="L4" s="24"/>
    </row>
    <row r="5" spans="1:12" ht="68.25" customHeight="1" x14ac:dyDescent="0.3">
      <c r="A5" s="22"/>
      <c r="B5" s="2" t="s">
        <v>48</v>
      </c>
      <c r="C5" s="3">
        <v>2017</v>
      </c>
      <c r="D5" s="33"/>
      <c r="E5" s="4"/>
      <c r="F5" s="4"/>
      <c r="G5" s="4"/>
      <c r="H5" s="4"/>
      <c r="I5" s="4"/>
      <c r="J5" s="4"/>
      <c r="K5" s="22"/>
      <c r="L5" s="25"/>
    </row>
    <row r="6" spans="1:12" ht="22.5" customHeight="1" x14ac:dyDescent="0.3">
      <c r="A6" s="5">
        <v>1</v>
      </c>
      <c r="B6" s="6" t="s">
        <v>0</v>
      </c>
      <c r="C6" s="3">
        <v>2017</v>
      </c>
      <c r="D6" s="14">
        <v>670478.67000000004</v>
      </c>
      <c r="E6" s="15">
        <f>ROUND((D6-K6-I6)*F6,2)</f>
        <v>332347.90000000002</v>
      </c>
      <c r="F6" s="16">
        <v>0.69</v>
      </c>
      <c r="G6" s="15">
        <f>ROUND((D6-K6-I6)*H6,2)</f>
        <v>149315.72</v>
      </c>
      <c r="H6" s="16">
        <v>0.31</v>
      </c>
      <c r="I6" s="15">
        <f>ROUND((D6-K6)*J6,2)</f>
        <v>51366.92</v>
      </c>
      <c r="J6" s="17">
        <v>9.6367686999999994E-2</v>
      </c>
      <c r="K6" s="15">
        <f>ROUND(D6*L6,2)</f>
        <v>137448.13</v>
      </c>
      <c r="L6" s="16">
        <v>0.20499999999999999</v>
      </c>
    </row>
    <row r="7" spans="1:12" ht="22.5" customHeight="1" x14ac:dyDescent="0.3">
      <c r="A7" s="5">
        <f>A6+1</f>
        <v>2</v>
      </c>
      <c r="B7" s="6" t="s">
        <v>1</v>
      </c>
      <c r="C7" s="3">
        <v>2017</v>
      </c>
      <c r="D7" s="15">
        <v>1337931.92</v>
      </c>
      <c r="E7" s="15">
        <f t="shared" ref="E7:E45" si="0">ROUND((D7-K7-I7)*F7,2)</f>
        <v>659025.09</v>
      </c>
      <c r="F7" s="16">
        <v>0.69</v>
      </c>
      <c r="G7" s="15">
        <f t="shared" ref="G7:G45" si="1">ROUND((D7-K7-I7)*H7,2)</f>
        <v>296083.74</v>
      </c>
      <c r="H7" s="16">
        <v>0.31</v>
      </c>
      <c r="I7" s="15">
        <f t="shared" ref="I7:I45" si="2">ROUND((D7-K7)*J7,2)</f>
        <v>101857.39</v>
      </c>
      <c r="J7" s="17">
        <v>9.6367686999999994E-2</v>
      </c>
      <c r="K7" s="15">
        <f t="shared" ref="K7:K46" si="3">ROUND(D7*L7,2)</f>
        <v>280965.7</v>
      </c>
      <c r="L7" s="16">
        <v>0.21</v>
      </c>
    </row>
    <row r="8" spans="1:12" ht="22.5" customHeight="1" x14ac:dyDescent="0.3">
      <c r="A8" s="5">
        <f t="shared" ref="A8:A46" si="4">A7+1</f>
        <v>3</v>
      </c>
      <c r="B8" s="6" t="s">
        <v>2</v>
      </c>
      <c r="C8" s="3">
        <v>2017</v>
      </c>
      <c r="D8" s="15">
        <v>247149.02</v>
      </c>
      <c r="E8" s="15">
        <f t="shared" si="0"/>
        <v>120813.59</v>
      </c>
      <c r="F8" s="16">
        <v>0.69</v>
      </c>
      <c r="G8" s="15">
        <f t="shared" si="1"/>
        <v>54278.57</v>
      </c>
      <c r="H8" s="16">
        <v>0.31</v>
      </c>
      <c r="I8" s="15">
        <f t="shared" si="2"/>
        <v>18672.669999999998</v>
      </c>
      <c r="J8" s="17">
        <v>9.6367686999999994E-2</v>
      </c>
      <c r="K8" s="15">
        <f t="shared" si="3"/>
        <v>53384.19</v>
      </c>
      <c r="L8" s="16">
        <v>0.216</v>
      </c>
    </row>
    <row r="9" spans="1:12" ht="22.5" customHeight="1" x14ac:dyDescent="0.3">
      <c r="A9" s="5">
        <f t="shared" si="4"/>
        <v>4</v>
      </c>
      <c r="B9" s="6" t="s">
        <v>3</v>
      </c>
      <c r="C9" s="3">
        <v>2017</v>
      </c>
      <c r="D9" s="15">
        <v>922473.04</v>
      </c>
      <c r="E9" s="15">
        <f t="shared" si="0"/>
        <v>483140.9</v>
      </c>
      <c r="F9" s="16">
        <v>0.69</v>
      </c>
      <c r="G9" s="15">
        <f t="shared" si="1"/>
        <v>217063.31</v>
      </c>
      <c r="H9" s="16">
        <v>0.31</v>
      </c>
      <c r="I9" s="15">
        <f t="shared" si="2"/>
        <v>74673.14</v>
      </c>
      <c r="J9" s="17">
        <v>9.6367686999999994E-2</v>
      </c>
      <c r="K9" s="15">
        <f t="shared" si="3"/>
        <v>147595.69</v>
      </c>
      <c r="L9" s="16">
        <v>0.16</v>
      </c>
    </row>
    <row r="10" spans="1:12" ht="22.5" customHeight="1" x14ac:dyDescent="0.3">
      <c r="A10" s="5">
        <f t="shared" si="4"/>
        <v>5</v>
      </c>
      <c r="B10" s="6" t="s">
        <v>4</v>
      </c>
      <c r="C10" s="3">
        <v>2017</v>
      </c>
      <c r="D10" s="15">
        <v>666057.14</v>
      </c>
      <c r="E10" s="15">
        <f t="shared" si="0"/>
        <v>348844.29</v>
      </c>
      <c r="F10" s="16">
        <v>0.69</v>
      </c>
      <c r="G10" s="15">
        <f t="shared" si="1"/>
        <v>156727.15</v>
      </c>
      <c r="H10" s="16">
        <v>0.31</v>
      </c>
      <c r="I10" s="15">
        <f t="shared" si="2"/>
        <v>53916.56</v>
      </c>
      <c r="J10" s="17">
        <v>9.6367686999999994E-2</v>
      </c>
      <c r="K10" s="15">
        <f t="shared" si="3"/>
        <v>106569.14</v>
      </c>
      <c r="L10" s="16">
        <v>0.16</v>
      </c>
    </row>
    <row r="11" spans="1:12" ht="22.5" customHeight="1" x14ac:dyDescent="0.3">
      <c r="A11" s="5">
        <f t="shared" si="4"/>
        <v>6</v>
      </c>
      <c r="B11" s="6" t="s">
        <v>5</v>
      </c>
      <c r="C11" s="3">
        <v>2017</v>
      </c>
      <c r="D11" s="15">
        <v>391365.71</v>
      </c>
      <c r="E11" s="15">
        <f t="shared" si="0"/>
        <v>204975.95</v>
      </c>
      <c r="F11" s="16">
        <v>0.69</v>
      </c>
      <c r="G11" s="15">
        <f t="shared" si="1"/>
        <v>92090.64</v>
      </c>
      <c r="H11" s="16">
        <v>0.31</v>
      </c>
      <c r="I11" s="15">
        <f t="shared" si="2"/>
        <v>31680.61</v>
      </c>
      <c r="J11" s="17">
        <v>9.6367686999999994E-2</v>
      </c>
      <c r="K11" s="15">
        <f t="shared" si="3"/>
        <v>62618.51</v>
      </c>
      <c r="L11" s="16">
        <v>0.16</v>
      </c>
    </row>
    <row r="12" spans="1:12" ht="22.5" customHeight="1" x14ac:dyDescent="0.3">
      <c r="A12" s="5">
        <f t="shared" si="4"/>
        <v>7</v>
      </c>
      <c r="B12" s="6" t="s">
        <v>6</v>
      </c>
      <c r="C12" s="3">
        <v>2017</v>
      </c>
      <c r="D12" s="15">
        <v>739537.4</v>
      </c>
      <c r="E12" s="15">
        <f t="shared" si="0"/>
        <v>385023.7</v>
      </c>
      <c r="F12" s="16">
        <v>0.69</v>
      </c>
      <c r="G12" s="15">
        <f t="shared" si="1"/>
        <v>172981.66</v>
      </c>
      <c r="H12" s="16">
        <v>0.31</v>
      </c>
      <c r="I12" s="15">
        <f t="shared" si="2"/>
        <v>59508.37</v>
      </c>
      <c r="J12" s="17">
        <v>9.6367686999999994E-2</v>
      </c>
      <c r="K12" s="15">
        <f t="shared" si="3"/>
        <v>122023.67</v>
      </c>
      <c r="L12" s="16">
        <v>0.16500000000000001</v>
      </c>
    </row>
    <row r="13" spans="1:12" ht="22.5" customHeight="1" x14ac:dyDescent="0.3">
      <c r="A13" s="5">
        <f t="shared" si="4"/>
        <v>8</v>
      </c>
      <c r="B13" s="6" t="s">
        <v>7</v>
      </c>
      <c r="C13" s="3">
        <v>2017</v>
      </c>
      <c r="D13" s="15">
        <v>503535.98</v>
      </c>
      <c r="E13" s="15">
        <f t="shared" si="0"/>
        <v>263724.59999999998</v>
      </c>
      <c r="F13" s="16">
        <v>0.69</v>
      </c>
      <c r="G13" s="15">
        <f t="shared" si="1"/>
        <v>118484.96</v>
      </c>
      <c r="H13" s="16">
        <v>0.31</v>
      </c>
      <c r="I13" s="15">
        <f t="shared" si="2"/>
        <v>40760.660000000003</v>
      </c>
      <c r="J13" s="17">
        <v>9.6367686999999994E-2</v>
      </c>
      <c r="K13" s="15">
        <f t="shared" si="3"/>
        <v>80565.759999999995</v>
      </c>
      <c r="L13" s="16">
        <v>0.16</v>
      </c>
    </row>
    <row r="14" spans="1:12" ht="22.5" customHeight="1" x14ac:dyDescent="0.3">
      <c r="A14" s="5">
        <f t="shared" si="4"/>
        <v>9</v>
      </c>
      <c r="B14" s="6" t="s">
        <v>8</v>
      </c>
      <c r="C14" s="3">
        <v>2017</v>
      </c>
      <c r="D14" s="15">
        <v>747099.21</v>
      </c>
      <c r="E14" s="15">
        <f t="shared" si="0"/>
        <v>391289.69</v>
      </c>
      <c r="F14" s="16">
        <v>0.69</v>
      </c>
      <c r="G14" s="15">
        <f t="shared" si="1"/>
        <v>175796.82</v>
      </c>
      <c r="H14" s="16">
        <v>0.31</v>
      </c>
      <c r="I14" s="15">
        <f t="shared" si="2"/>
        <v>60476.83</v>
      </c>
      <c r="J14" s="17">
        <v>9.6367686999999994E-2</v>
      </c>
      <c r="K14" s="15">
        <f t="shared" si="3"/>
        <v>119535.87</v>
      </c>
      <c r="L14" s="16">
        <v>0.16</v>
      </c>
    </row>
    <row r="15" spans="1:12" ht="22.5" customHeight="1" x14ac:dyDescent="0.3">
      <c r="A15" s="5">
        <f t="shared" si="4"/>
        <v>10</v>
      </c>
      <c r="B15" s="6" t="s">
        <v>9</v>
      </c>
      <c r="C15" s="3">
        <v>2017</v>
      </c>
      <c r="D15" s="15">
        <v>470722.26</v>
      </c>
      <c r="E15" s="15">
        <f t="shared" si="0"/>
        <v>246538.57</v>
      </c>
      <c r="F15" s="16">
        <v>0.69</v>
      </c>
      <c r="G15" s="15">
        <f t="shared" si="1"/>
        <v>110763.7</v>
      </c>
      <c r="H15" s="16">
        <v>0.31</v>
      </c>
      <c r="I15" s="15">
        <f t="shared" si="2"/>
        <v>38104.43</v>
      </c>
      <c r="J15" s="17">
        <v>9.6367686999999994E-2</v>
      </c>
      <c r="K15" s="15">
        <f t="shared" si="3"/>
        <v>75315.56</v>
      </c>
      <c r="L15" s="16">
        <v>0.16</v>
      </c>
    </row>
    <row r="16" spans="1:12" ht="22.5" customHeight="1" x14ac:dyDescent="0.3">
      <c r="A16" s="5">
        <f t="shared" si="4"/>
        <v>11</v>
      </c>
      <c r="B16" s="6" t="s">
        <v>10</v>
      </c>
      <c r="C16" s="3">
        <v>2017</v>
      </c>
      <c r="D16" s="15">
        <v>823115.26</v>
      </c>
      <c r="E16" s="15">
        <f t="shared" si="0"/>
        <v>431102.74</v>
      </c>
      <c r="F16" s="16">
        <v>0.69</v>
      </c>
      <c r="G16" s="15">
        <f t="shared" si="1"/>
        <v>193683.84</v>
      </c>
      <c r="H16" s="16">
        <v>0.31</v>
      </c>
      <c r="I16" s="15">
        <f t="shared" si="2"/>
        <v>66630.240000000005</v>
      </c>
      <c r="J16" s="17">
        <v>9.6367686999999994E-2</v>
      </c>
      <c r="K16" s="15">
        <f t="shared" si="3"/>
        <v>131698.44</v>
      </c>
      <c r="L16" s="16">
        <v>0.16</v>
      </c>
    </row>
    <row r="17" spans="1:12" ht="22.5" customHeight="1" x14ac:dyDescent="0.3">
      <c r="A17" s="5">
        <f t="shared" si="4"/>
        <v>12</v>
      </c>
      <c r="B17" s="6" t="s">
        <v>11</v>
      </c>
      <c r="C17" s="3">
        <v>2017</v>
      </c>
      <c r="D17" s="15">
        <v>1102405.3600000001</v>
      </c>
      <c r="E17" s="15">
        <f t="shared" si="0"/>
        <v>577379.61</v>
      </c>
      <c r="F17" s="16">
        <v>0.69</v>
      </c>
      <c r="G17" s="15">
        <f t="shared" si="1"/>
        <v>259402.44</v>
      </c>
      <c r="H17" s="16">
        <v>0.31</v>
      </c>
      <c r="I17" s="15">
        <f t="shared" si="2"/>
        <v>89238.45</v>
      </c>
      <c r="J17" s="17">
        <v>9.6367686999999994E-2</v>
      </c>
      <c r="K17" s="15">
        <f t="shared" si="3"/>
        <v>176384.86</v>
      </c>
      <c r="L17" s="16">
        <v>0.16</v>
      </c>
    </row>
    <row r="18" spans="1:12" ht="22.5" customHeight="1" x14ac:dyDescent="0.3">
      <c r="A18" s="5">
        <f t="shared" si="4"/>
        <v>13</v>
      </c>
      <c r="B18" s="6" t="s">
        <v>12</v>
      </c>
      <c r="C18" s="3">
        <v>2017</v>
      </c>
      <c r="D18" s="15">
        <v>808746.58</v>
      </c>
      <c r="E18" s="15">
        <f t="shared" si="0"/>
        <v>423577.21</v>
      </c>
      <c r="F18" s="16">
        <v>0.69</v>
      </c>
      <c r="G18" s="15">
        <f t="shared" si="1"/>
        <v>190302.81</v>
      </c>
      <c r="H18" s="16">
        <v>0.31</v>
      </c>
      <c r="I18" s="15">
        <f t="shared" si="2"/>
        <v>65467.11</v>
      </c>
      <c r="J18" s="17">
        <v>9.6367686999999994E-2</v>
      </c>
      <c r="K18" s="15">
        <f t="shared" si="3"/>
        <v>129399.45</v>
      </c>
      <c r="L18" s="16">
        <v>0.16</v>
      </c>
    </row>
    <row r="19" spans="1:12" ht="22.5" customHeight="1" x14ac:dyDescent="0.3">
      <c r="A19" s="5">
        <f t="shared" si="4"/>
        <v>14</v>
      </c>
      <c r="B19" s="6" t="s">
        <v>13</v>
      </c>
      <c r="C19" s="3">
        <v>2017</v>
      </c>
      <c r="D19" s="15">
        <v>1075659.43</v>
      </c>
      <c r="E19" s="15">
        <f t="shared" si="0"/>
        <v>595564.22</v>
      </c>
      <c r="F19" s="16">
        <v>0.69</v>
      </c>
      <c r="G19" s="15">
        <f t="shared" si="1"/>
        <v>267572.33</v>
      </c>
      <c r="H19" s="16">
        <v>0.31</v>
      </c>
      <c r="I19" s="15">
        <f t="shared" si="2"/>
        <v>92049.02</v>
      </c>
      <c r="J19" s="17">
        <v>9.6367686999999994E-2</v>
      </c>
      <c r="K19" s="15">
        <f t="shared" si="3"/>
        <v>120473.86</v>
      </c>
      <c r="L19" s="16">
        <v>0.112</v>
      </c>
    </row>
    <row r="20" spans="1:12" ht="22.5" customHeight="1" x14ac:dyDescent="0.3">
      <c r="A20" s="5">
        <f t="shared" si="4"/>
        <v>15</v>
      </c>
      <c r="B20" s="6" t="s">
        <v>14</v>
      </c>
      <c r="C20" s="3">
        <v>2017</v>
      </c>
      <c r="D20" s="15">
        <v>816461.6</v>
      </c>
      <c r="E20" s="15">
        <f t="shared" si="0"/>
        <v>453071.35999999999</v>
      </c>
      <c r="F20" s="16">
        <v>0.69</v>
      </c>
      <c r="G20" s="15">
        <f t="shared" si="1"/>
        <v>203553.8</v>
      </c>
      <c r="H20" s="16">
        <v>0.31</v>
      </c>
      <c r="I20" s="15">
        <f t="shared" si="2"/>
        <v>70025.66</v>
      </c>
      <c r="J20" s="17">
        <v>9.6367686999999994E-2</v>
      </c>
      <c r="K20" s="15">
        <f t="shared" si="3"/>
        <v>89810.78</v>
      </c>
      <c r="L20" s="16">
        <v>0.11</v>
      </c>
    </row>
    <row r="21" spans="1:12" ht="22.5" customHeight="1" x14ac:dyDescent="0.3">
      <c r="A21" s="5">
        <f t="shared" si="4"/>
        <v>16</v>
      </c>
      <c r="B21" s="6" t="s">
        <v>15</v>
      </c>
      <c r="C21" s="3">
        <v>2017</v>
      </c>
      <c r="D21" s="15">
        <v>657059</v>
      </c>
      <c r="E21" s="15">
        <f t="shared" si="0"/>
        <v>364615.58</v>
      </c>
      <c r="F21" s="16">
        <v>0.69</v>
      </c>
      <c r="G21" s="15">
        <f t="shared" si="1"/>
        <v>163812.79</v>
      </c>
      <c r="H21" s="16">
        <v>0.31</v>
      </c>
      <c r="I21" s="15">
        <f t="shared" si="2"/>
        <v>56354.14</v>
      </c>
      <c r="J21" s="17">
        <v>9.6367686999999994E-2</v>
      </c>
      <c r="K21" s="15">
        <f t="shared" si="3"/>
        <v>72276.490000000005</v>
      </c>
      <c r="L21" s="16">
        <v>0.11</v>
      </c>
    </row>
    <row r="22" spans="1:12" ht="22.5" customHeight="1" x14ac:dyDescent="0.3">
      <c r="A22" s="5">
        <f t="shared" si="4"/>
        <v>17</v>
      </c>
      <c r="B22" s="6" t="s">
        <v>16</v>
      </c>
      <c r="C22" s="3">
        <v>2017</v>
      </c>
      <c r="D22" s="15">
        <v>349614.39</v>
      </c>
      <c r="E22" s="15">
        <f t="shared" si="0"/>
        <v>194008.23</v>
      </c>
      <c r="F22" s="16">
        <v>0.69</v>
      </c>
      <c r="G22" s="15">
        <f t="shared" si="1"/>
        <v>87163.12</v>
      </c>
      <c r="H22" s="16">
        <v>0.31</v>
      </c>
      <c r="I22" s="15">
        <f t="shared" si="2"/>
        <v>29985.46</v>
      </c>
      <c r="J22" s="17">
        <v>9.6367686999999994E-2</v>
      </c>
      <c r="K22" s="15">
        <f t="shared" si="3"/>
        <v>38457.58</v>
      </c>
      <c r="L22" s="16">
        <v>0.11</v>
      </c>
    </row>
    <row r="23" spans="1:12" ht="22.5" customHeight="1" x14ac:dyDescent="0.3">
      <c r="A23" s="5">
        <f t="shared" si="4"/>
        <v>18</v>
      </c>
      <c r="B23" s="6" t="s">
        <v>17</v>
      </c>
      <c r="C23" s="3">
        <v>2017</v>
      </c>
      <c r="D23" s="15">
        <v>1005471.71</v>
      </c>
      <c r="E23" s="15">
        <f t="shared" si="0"/>
        <v>557956.97</v>
      </c>
      <c r="F23" s="16">
        <v>0.69</v>
      </c>
      <c r="G23" s="15">
        <f t="shared" si="1"/>
        <v>250676.32</v>
      </c>
      <c r="H23" s="16">
        <v>0.31</v>
      </c>
      <c r="I23" s="15">
        <f t="shared" si="2"/>
        <v>86236.53</v>
      </c>
      <c r="J23" s="17">
        <v>9.6367686999999994E-2</v>
      </c>
      <c r="K23" s="15">
        <f t="shared" si="3"/>
        <v>110601.89</v>
      </c>
      <c r="L23" s="16">
        <v>0.11</v>
      </c>
    </row>
    <row r="24" spans="1:12" ht="22.5" customHeight="1" x14ac:dyDescent="0.3">
      <c r="A24" s="5">
        <f t="shared" si="4"/>
        <v>19</v>
      </c>
      <c r="B24" s="6" t="s">
        <v>18</v>
      </c>
      <c r="C24" s="3">
        <v>2017</v>
      </c>
      <c r="D24" s="15">
        <v>1458583.24</v>
      </c>
      <c r="E24" s="15">
        <f t="shared" si="0"/>
        <v>809397.89</v>
      </c>
      <c r="F24" s="16">
        <v>0.69</v>
      </c>
      <c r="G24" s="15">
        <f t="shared" si="1"/>
        <v>363642.53</v>
      </c>
      <c r="H24" s="16">
        <v>0.31</v>
      </c>
      <c r="I24" s="15">
        <f t="shared" si="2"/>
        <v>125098.66</v>
      </c>
      <c r="J24" s="17">
        <v>9.6367686999999994E-2</v>
      </c>
      <c r="K24" s="15">
        <f t="shared" si="3"/>
        <v>160444.16</v>
      </c>
      <c r="L24" s="16">
        <v>0.11</v>
      </c>
    </row>
    <row r="25" spans="1:12" ht="22.5" customHeight="1" x14ac:dyDescent="0.3">
      <c r="A25" s="5">
        <f t="shared" si="4"/>
        <v>20</v>
      </c>
      <c r="B25" s="6" t="s">
        <v>19</v>
      </c>
      <c r="C25" s="3">
        <v>2017</v>
      </c>
      <c r="D25" s="15">
        <v>359175.54</v>
      </c>
      <c r="E25" s="15">
        <f t="shared" si="0"/>
        <v>199313.9</v>
      </c>
      <c r="F25" s="16">
        <v>0.69</v>
      </c>
      <c r="G25" s="15">
        <f t="shared" si="1"/>
        <v>89546.83</v>
      </c>
      <c r="H25" s="16">
        <v>0.31</v>
      </c>
      <c r="I25" s="15">
        <f t="shared" si="2"/>
        <v>30805.5</v>
      </c>
      <c r="J25" s="17">
        <v>9.6367686999999994E-2</v>
      </c>
      <c r="K25" s="15">
        <f t="shared" si="3"/>
        <v>39509.31</v>
      </c>
      <c r="L25" s="16">
        <v>0.11</v>
      </c>
    </row>
    <row r="26" spans="1:12" ht="22.5" customHeight="1" x14ac:dyDescent="0.3">
      <c r="A26" s="5">
        <f t="shared" si="4"/>
        <v>21</v>
      </c>
      <c r="B26" s="6" t="s">
        <v>20</v>
      </c>
      <c r="C26" s="3">
        <v>2017</v>
      </c>
      <c r="D26" s="15">
        <v>290890.3</v>
      </c>
      <c r="E26" s="15">
        <f t="shared" si="0"/>
        <v>161421.01999999999</v>
      </c>
      <c r="F26" s="16">
        <v>0.69</v>
      </c>
      <c r="G26" s="15">
        <f t="shared" si="1"/>
        <v>72522.490000000005</v>
      </c>
      <c r="H26" s="16">
        <v>0.31</v>
      </c>
      <c r="I26" s="15">
        <f t="shared" si="2"/>
        <v>24948.86</v>
      </c>
      <c r="J26" s="17">
        <v>9.6367686999999994E-2</v>
      </c>
      <c r="K26" s="15">
        <f t="shared" si="3"/>
        <v>31997.93</v>
      </c>
      <c r="L26" s="16">
        <v>0.11</v>
      </c>
    </row>
    <row r="27" spans="1:12" ht="22.5" customHeight="1" x14ac:dyDescent="0.3">
      <c r="A27" s="5">
        <f t="shared" si="4"/>
        <v>22</v>
      </c>
      <c r="B27" s="6" t="s">
        <v>21</v>
      </c>
      <c r="C27" s="3">
        <v>2017</v>
      </c>
      <c r="D27" s="15">
        <v>226401.44</v>
      </c>
      <c r="E27" s="15">
        <f t="shared" si="0"/>
        <v>125634.82</v>
      </c>
      <c r="F27" s="16">
        <v>0.69</v>
      </c>
      <c r="G27" s="15">
        <f t="shared" si="1"/>
        <v>56444.63</v>
      </c>
      <c r="H27" s="16">
        <v>0.31</v>
      </c>
      <c r="I27" s="15">
        <f t="shared" si="2"/>
        <v>19417.830000000002</v>
      </c>
      <c r="J27" s="17">
        <v>9.6367686999999994E-2</v>
      </c>
      <c r="K27" s="15">
        <f t="shared" si="3"/>
        <v>24904.16</v>
      </c>
      <c r="L27" s="16">
        <v>0.11</v>
      </c>
    </row>
    <row r="28" spans="1:12" ht="22.5" customHeight="1" x14ac:dyDescent="0.3">
      <c r="A28" s="5">
        <f t="shared" si="4"/>
        <v>23</v>
      </c>
      <c r="B28" s="6" t="s">
        <v>22</v>
      </c>
      <c r="C28" s="3">
        <v>2017</v>
      </c>
      <c r="D28" s="15">
        <v>643962.26</v>
      </c>
      <c r="E28" s="15">
        <f t="shared" si="0"/>
        <v>357347.92</v>
      </c>
      <c r="F28" s="16">
        <v>0.69</v>
      </c>
      <c r="G28" s="15">
        <f t="shared" si="1"/>
        <v>160547.62</v>
      </c>
      <c r="H28" s="16">
        <v>0.31</v>
      </c>
      <c r="I28" s="15">
        <f t="shared" si="2"/>
        <v>55230.87</v>
      </c>
      <c r="J28" s="17">
        <v>9.6367686999999994E-2</v>
      </c>
      <c r="K28" s="15">
        <f t="shared" si="3"/>
        <v>70835.850000000006</v>
      </c>
      <c r="L28" s="16">
        <v>0.11</v>
      </c>
    </row>
    <row r="29" spans="1:12" ht="22.5" customHeight="1" x14ac:dyDescent="0.3">
      <c r="A29" s="5">
        <f t="shared" si="4"/>
        <v>24</v>
      </c>
      <c r="B29" s="6" t="s">
        <v>23</v>
      </c>
      <c r="C29" s="3">
        <v>2017</v>
      </c>
      <c r="D29" s="15">
        <v>353872.21</v>
      </c>
      <c r="E29" s="15">
        <f t="shared" si="0"/>
        <v>196370.98</v>
      </c>
      <c r="F29" s="16">
        <v>0.69</v>
      </c>
      <c r="G29" s="15">
        <f t="shared" si="1"/>
        <v>88224.65</v>
      </c>
      <c r="H29" s="16">
        <v>0.31</v>
      </c>
      <c r="I29" s="15">
        <f t="shared" si="2"/>
        <v>30350.639999999999</v>
      </c>
      <c r="J29" s="17">
        <v>9.6367686999999994E-2</v>
      </c>
      <c r="K29" s="15">
        <f t="shared" si="3"/>
        <v>38925.94</v>
      </c>
      <c r="L29" s="16">
        <v>0.11</v>
      </c>
    </row>
    <row r="30" spans="1:12" ht="22.5" customHeight="1" x14ac:dyDescent="0.3">
      <c r="A30" s="5">
        <f t="shared" si="4"/>
        <v>25</v>
      </c>
      <c r="B30" s="6" t="s">
        <v>24</v>
      </c>
      <c r="C30" s="3">
        <v>2017</v>
      </c>
      <c r="D30" s="15">
        <v>597149.36</v>
      </c>
      <c r="E30" s="15">
        <f t="shared" si="0"/>
        <v>331370.49</v>
      </c>
      <c r="F30" s="16">
        <v>0.69</v>
      </c>
      <c r="G30" s="15">
        <f t="shared" si="1"/>
        <v>148876.59</v>
      </c>
      <c r="H30" s="16">
        <v>0.31</v>
      </c>
      <c r="I30" s="15">
        <f t="shared" si="2"/>
        <v>51215.85</v>
      </c>
      <c r="J30" s="17">
        <v>9.6367686999999994E-2</v>
      </c>
      <c r="K30" s="15">
        <f t="shared" si="3"/>
        <v>65686.429999999993</v>
      </c>
      <c r="L30" s="16">
        <v>0.11</v>
      </c>
    </row>
    <row r="31" spans="1:12" ht="22.5" customHeight="1" x14ac:dyDescent="0.3">
      <c r="A31" s="5">
        <f t="shared" si="4"/>
        <v>26</v>
      </c>
      <c r="B31" s="6" t="s">
        <v>25</v>
      </c>
      <c r="C31" s="3">
        <v>2017</v>
      </c>
      <c r="D31" s="15">
        <v>650641.88</v>
      </c>
      <c r="E31" s="15">
        <f t="shared" si="0"/>
        <v>361054.58</v>
      </c>
      <c r="F31" s="16">
        <v>0.69</v>
      </c>
      <c r="G31" s="15">
        <f t="shared" si="1"/>
        <v>162212.93</v>
      </c>
      <c r="H31" s="16">
        <v>0.31</v>
      </c>
      <c r="I31" s="15">
        <f t="shared" si="2"/>
        <v>55803.76</v>
      </c>
      <c r="J31" s="17">
        <v>9.6367686999999994E-2</v>
      </c>
      <c r="K31" s="15">
        <f t="shared" si="3"/>
        <v>71570.61</v>
      </c>
      <c r="L31" s="16">
        <v>0.11</v>
      </c>
    </row>
    <row r="32" spans="1:12" ht="22.5" customHeight="1" x14ac:dyDescent="0.3">
      <c r="A32" s="5">
        <f t="shared" si="4"/>
        <v>27</v>
      </c>
      <c r="B32" s="6" t="s">
        <v>26</v>
      </c>
      <c r="C32" s="3">
        <v>2017</v>
      </c>
      <c r="D32" s="15">
        <v>360716.74</v>
      </c>
      <c r="E32" s="15">
        <f t="shared" si="0"/>
        <v>200169.15</v>
      </c>
      <c r="F32" s="16">
        <v>0.69</v>
      </c>
      <c r="G32" s="15">
        <f t="shared" si="1"/>
        <v>89931.07</v>
      </c>
      <c r="H32" s="16">
        <v>0.31</v>
      </c>
      <c r="I32" s="15">
        <f t="shared" si="2"/>
        <v>30937.68</v>
      </c>
      <c r="J32" s="17">
        <v>9.6367686999999994E-2</v>
      </c>
      <c r="K32" s="15">
        <f t="shared" si="3"/>
        <v>39678.839999999997</v>
      </c>
      <c r="L32" s="16">
        <v>0.11</v>
      </c>
    </row>
    <row r="33" spans="1:13" ht="22.5" customHeight="1" x14ac:dyDescent="0.3">
      <c r="A33" s="5">
        <f t="shared" si="4"/>
        <v>28</v>
      </c>
      <c r="B33" s="6" t="s">
        <v>27</v>
      </c>
      <c r="C33" s="3">
        <v>2017</v>
      </c>
      <c r="D33" s="15">
        <v>302402.8</v>
      </c>
      <c r="E33" s="15">
        <f t="shared" si="0"/>
        <v>167809.55</v>
      </c>
      <c r="F33" s="16">
        <v>0.69</v>
      </c>
      <c r="G33" s="15">
        <f t="shared" si="1"/>
        <v>75392.69</v>
      </c>
      <c r="H33" s="16">
        <v>0.31</v>
      </c>
      <c r="I33" s="15">
        <f t="shared" si="2"/>
        <v>25936.25</v>
      </c>
      <c r="J33" s="17">
        <v>9.6367686999999994E-2</v>
      </c>
      <c r="K33" s="15">
        <f t="shared" si="3"/>
        <v>33264.31</v>
      </c>
      <c r="L33" s="16">
        <v>0.11</v>
      </c>
    </row>
    <row r="34" spans="1:13" ht="22.5" customHeight="1" x14ac:dyDescent="0.3">
      <c r="A34" s="5">
        <f t="shared" si="4"/>
        <v>29</v>
      </c>
      <c r="B34" s="6" t="s">
        <v>28</v>
      </c>
      <c r="C34" s="3">
        <v>2017</v>
      </c>
      <c r="D34" s="15">
        <v>145445.16</v>
      </c>
      <c r="E34" s="15">
        <f t="shared" si="0"/>
        <v>80710.509999999995</v>
      </c>
      <c r="F34" s="16">
        <v>0.69</v>
      </c>
      <c r="G34" s="15">
        <f t="shared" si="1"/>
        <v>36261.25</v>
      </c>
      <c r="H34" s="16">
        <v>0.31</v>
      </c>
      <c r="I34" s="15">
        <f t="shared" si="2"/>
        <v>12474.43</v>
      </c>
      <c r="J34" s="17">
        <v>9.6367686999999994E-2</v>
      </c>
      <c r="K34" s="15">
        <f t="shared" si="3"/>
        <v>15998.97</v>
      </c>
      <c r="L34" s="16">
        <v>0.11</v>
      </c>
    </row>
    <row r="35" spans="1:13" ht="22.5" customHeight="1" x14ac:dyDescent="0.3">
      <c r="A35" s="5">
        <f t="shared" si="4"/>
        <v>30</v>
      </c>
      <c r="B35" s="6" t="s">
        <v>29</v>
      </c>
      <c r="C35" s="3">
        <v>2017</v>
      </c>
      <c r="D35" s="15">
        <v>188428.3</v>
      </c>
      <c r="E35" s="15">
        <f t="shared" si="0"/>
        <v>104562.74</v>
      </c>
      <c r="F35" s="16">
        <v>0.69</v>
      </c>
      <c r="G35" s="15">
        <f t="shared" si="1"/>
        <v>46977.47</v>
      </c>
      <c r="H35" s="16">
        <v>0.31</v>
      </c>
      <c r="I35" s="15">
        <f t="shared" si="2"/>
        <v>16160.98</v>
      </c>
      <c r="J35" s="17">
        <v>9.6367686999999994E-2</v>
      </c>
      <c r="K35" s="15">
        <f t="shared" si="3"/>
        <v>20727.11</v>
      </c>
      <c r="L35" s="16">
        <v>0.11</v>
      </c>
    </row>
    <row r="36" spans="1:13" ht="22.5" customHeight="1" x14ac:dyDescent="0.3">
      <c r="A36" s="5">
        <f t="shared" si="4"/>
        <v>31</v>
      </c>
      <c r="B36" s="6" t="s">
        <v>30</v>
      </c>
      <c r="C36" s="3">
        <v>2017</v>
      </c>
      <c r="D36" s="15">
        <v>188428.3</v>
      </c>
      <c r="E36" s="15">
        <f t="shared" si="0"/>
        <v>104562.74</v>
      </c>
      <c r="F36" s="16">
        <v>0.69</v>
      </c>
      <c r="G36" s="15">
        <f t="shared" si="1"/>
        <v>46977.47</v>
      </c>
      <c r="H36" s="16">
        <v>0.31</v>
      </c>
      <c r="I36" s="15">
        <f t="shared" si="2"/>
        <v>16160.98</v>
      </c>
      <c r="J36" s="17">
        <v>9.6367686999999994E-2</v>
      </c>
      <c r="K36" s="15">
        <f t="shared" si="3"/>
        <v>20727.11</v>
      </c>
      <c r="L36" s="16">
        <v>0.11</v>
      </c>
    </row>
    <row r="37" spans="1:13" ht="22.5" customHeight="1" x14ac:dyDescent="0.3">
      <c r="A37" s="5">
        <f t="shared" si="4"/>
        <v>32</v>
      </c>
      <c r="B37" s="6" t="s">
        <v>31</v>
      </c>
      <c r="C37" s="3">
        <v>2017</v>
      </c>
      <c r="D37" s="15">
        <v>423450.09</v>
      </c>
      <c r="E37" s="15">
        <f t="shared" si="0"/>
        <v>234981.18</v>
      </c>
      <c r="F37" s="16">
        <v>0.69</v>
      </c>
      <c r="G37" s="15">
        <f t="shared" si="1"/>
        <v>105571.25</v>
      </c>
      <c r="H37" s="16">
        <v>0.31</v>
      </c>
      <c r="I37" s="15">
        <f t="shared" si="2"/>
        <v>36318.15</v>
      </c>
      <c r="J37" s="17">
        <v>9.6367686999999994E-2</v>
      </c>
      <c r="K37" s="15">
        <f t="shared" si="3"/>
        <v>46579.51</v>
      </c>
      <c r="L37" s="16">
        <v>0.11</v>
      </c>
    </row>
    <row r="38" spans="1:13" ht="22.5" customHeight="1" x14ac:dyDescent="0.3">
      <c r="A38" s="5">
        <f t="shared" si="4"/>
        <v>33</v>
      </c>
      <c r="B38" s="6" t="s">
        <v>32</v>
      </c>
      <c r="C38" s="3">
        <v>2017</v>
      </c>
      <c r="D38" s="15">
        <v>541057.84</v>
      </c>
      <c r="E38" s="15">
        <f t="shared" si="0"/>
        <v>300244.14</v>
      </c>
      <c r="F38" s="16">
        <v>0.69</v>
      </c>
      <c r="G38" s="15">
        <f t="shared" si="1"/>
        <v>134892.29999999999</v>
      </c>
      <c r="H38" s="16">
        <v>0.31</v>
      </c>
      <c r="I38" s="15">
        <f t="shared" si="2"/>
        <v>46405.04</v>
      </c>
      <c r="J38" s="17">
        <v>9.6367686999999994E-2</v>
      </c>
      <c r="K38" s="15">
        <f t="shared" si="3"/>
        <v>59516.36</v>
      </c>
      <c r="L38" s="16">
        <v>0.11</v>
      </c>
    </row>
    <row r="39" spans="1:13" ht="22.5" customHeight="1" x14ac:dyDescent="0.3">
      <c r="A39" s="5">
        <f t="shared" si="4"/>
        <v>34</v>
      </c>
      <c r="B39" s="6" t="s">
        <v>33</v>
      </c>
      <c r="C39" s="3">
        <v>2017</v>
      </c>
      <c r="D39" s="15">
        <v>1698588.48</v>
      </c>
      <c r="E39" s="15">
        <f t="shared" si="0"/>
        <v>889627.71</v>
      </c>
      <c r="F39" s="16">
        <v>0.69</v>
      </c>
      <c r="G39" s="15">
        <f t="shared" si="1"/>
        <v>399687.81</v>
      </c>
      <c r="H39" s="16">
        <v>0.31</v>
      </c>
      <c r="I39" s="15">
        <f t="shared" si="2"/>
        <v>137498.79999999999</v>
      </c>
      <c r="J39" s="17">
        <v>9.6367686999999994E-2</v>
      </c>
      <c r="K39" s="15">
        <f t="shared" si="3"/>
        <v>271774.15999999997</v>
      </c>
      <c r="L39" s="16">
        <v>0.16</v>
      </c>
    </row>
    <row r="40" spans="1:13" ht="22.5" customHeight="1" x14ac:dyDescent="0.3">
      <c r="A40" s="5">
        <f t="shared" si="4"/>
        <v>35</v>
      </c>
      <c r="B40" s="6" t="s">
        <v>34</v>
      </c>
      <c r="C40" s="3">
        <v>2017</v>
      </c>
      <c r="D40" s="15">
        <v>1848470.34</v>
      </c>
      <c r="E40" s="15">
        <f t="shared" si="0"/>
        <v>1018839.08</v>
      </c>
      <c r="F40" s="16">
        <v>0.69</v>
      </c>
      <c r="G40" s="15">
        <f t="shared" si="1"/>
        <v>457739.29</v>
      </c>
      <c r="H40" s="16">
        <v>0.31</v>
      </c>
      <c r="I40" s="15">
        <f t="shared" si="2"/>
        <v>157469.41</v>
      </c>
      <c r="J40" s="17">
        <v>9.6367686999999994E-2</v>
      </c>
      <c r="K40" s="15">
        <f t="shared" si="3"/>
        <v>214422.56</v>
      </c>
      <c r="L40" s="16">
        <v>0.11600000000000001</v>
      </c>
      <c r="M40" s="10"/>
    </row>
    <row r="41" spans="1:13" ht="22.5" customHeight="1" x14ac:dyDescent="0.3">
      <c r="A41" s="5">
        <f t="shared" si="4"/>
        <v>36</v>
      </c>
      <c r="B41" s="6" t="s">
        <v>35</v>
      </c>
      <c r="C41" s="3">
        <v>2017</v>
      </c>
      <c r="D41" s="15">
        <v>969036.09</v>
      </c>
      <c r="E41" s="15">
        <f t="shared" si="0"/>
        <v>537738.09</v>
      </c>
      <c r="F41" s="16">
        <v>0.69</v>
      </c>
      <c r="G41" s="15">
        <f t="shared" si="1"/>
        <v>241592.48</v>
      </c>
      <c r="H41" s="16">
        <v>0.31</v>
      </c>
      <c r="I41" s="15">
        <f t="shared" si="2"/>
        <v>83111.55</v>
      </c>
      <c r="J41" s="17">
        <v>9.6367686999999994E-2</v>
      </c>
      <c r="K41" s="15">
        <f t="shared" si="3"/>
        <v>106593.97</v>
      </c>
      <c r="L41" s="16">
        <v>0.11</v>
      </c>
    </row>
    <row r="42" spans="1:13" ht="22.5" customHeight="1" x14ac:dyDescent="0.3">
      <c r="A42" s="5">
        <f t="shared" si="4"/>
        <v>37</v>
      </c>
      <c r="B42" s="6" t="s">
        <v>36</v>
      </c>
      <c r="C42" s="3">
        <v>2017</v>
      </c>
      <c r="D42" s="15">
        <v>1053341.29</v>
      </c>
      <c r="E42" s="15">
        <f t="shared" si="0"/>
        <v>584520.78</v>
      </c>
      <c r="F42" s="16">
        <v>0.69</v>
      </c>
      <c r="G42" s="15">
        <f t="shared" si="1"/>
        <v>262610.78999999998</v>
      </c>
      <c r="H42" s="16">
        <v>0.31</v>
      </c>
      <c r="I42" s="15">
        <f t="shared" si="2"/>
        <v>90342.18</v>
      </c>
      <c r="J42" s="17">
        <v>9.6367686999999994E-2</v>
      </c>
      <c r="K42" s="15">
        <f t="shared" si="3"/>
        <v>115867.54</v>
      </c>
      <c r="L42" s="16">
        <v>0.11</v>
      </c>
    </row>
    <row r="43" spans="1:13" ht="22.5" customHeight="1" x14ac:dyDescent="0.3">
      <c r="A43" s="5">
        <f t="shared" si="4"/>
        <v>38</v>
      </c>
      <c r="B43" s="6" t="s">
        <v>37</v>
      </c>
      <c r="C43" s="3">
        <v>2017</v>
      </c>
      <c r="D43" s="15">
        <v>531839.67000000004</v>
      </c>
      <c r="E43" s="15">
        <f t="shared" si="0"/>
        <v>295128.78999999998</v>
      </c>
      <c r="F43" s="16">
        <v>0.69</v>
      </c>
      <c r="G43" s="15">
        <f t="shared" si="1"/>
        <v>132594.1</v>
      </c>
      <c r="H43" s="16">
        <v>0.31</v>
      </c>
      <c r="I43" s="15">
        <f t="shared" si="2"/>
        <v>45614.42</v>
      </c>
      <c r="J43" s="17">
        <v>9.6367686999999994E-2</v>
      </c>
      <c r="K43" s="15">
        <f t="shared" si="3"/>
        <v>58502.36</v>
      </c>
      <c r="L43" s="16">
        <v>0.11</v>
      </c>
    </row>
    <row r="44" spans="1:13" ht="22.5" customHeight="1" x14ac:dyDescent="0.3">
      <c r="A44" s="5">
        <f t="shared" si="4"/>
        <v>39</v>
      </c>
      <c r="B44" s="6" t="s">
        <v>38</v>
      </c>
      <c r="C44" s="3">
        <v>2017</v>
      </c>
      <c r="D44" s="15">
        <v>331906.95</v>
      </c>
      <c r="E44" s="15">
        <f t="shared" si="0"/>
        <v>184182.01</v>
      </c>
      <c r="F44" s="16">
        <v>0.69</v>
      </c>
      <c r="G44" s="15">
        <f t="shared" si="1"/>
        <v>82748.44</v>
      </c>
      <c r="H44" s="16">
        <v>0.31</v>
      </c>
      <c r="I44" s="15">
        <f t="shared" si="2"/>
        <v>28466.74</v>
      </c>
      <c r="J44" s="17">
        <v>9.6367686999999994E-2</v>
      </c>
      <c r="K44" s="15">
        <f t="shared" si="3"/>
        <v>36509.760000000002</v>
      </c>
      <c r="L44" s="16">
        <v>0.11</v>
      </c>
    </row>
    <row r="45" spans="1:13" ht="22.5" customHeight="1" x14ac:dyDescent="0.3">
      <c r="A45" s="5">
        <f t="shared" si="4"/>
        <v>40</v>
      </c>
      <c r="B45" s="6" t="s">
        <v>39</v>
      </c>
      <c r="C45" s="3">
        <v>2017</v>
      </c>
      <c r="D45" s="15">
        <v>1182718.6299999999</v>
      </c>
      <c r="E45" s="15">
        <f t="shared" si="0"/>
        <v>656314.93999999994</v>
      </c>
      <c r="F45" s="16">
        <v>0.69</v>
      </c>
      <c r="G45" s="15">
        <f t="shared" si="1"/>
        <v>294866.13</v>
      </c>
      <c r="H45" s="16">
        <v>0.31</v>
      </c>
      <c r="I45" s="15">
        <f t="shared" si="2"/>
        <v>101438.51</v>
      </c>
      <c r="J45" s="17">
        <v>9.6367686999999994E-2</v>
      </c>
      <c r="K45" s="15">
        <f t="shared" si="3"/>
        <v>130099.05</v>
      </c>
      <c r="L45" s="16">
        <v>0.11</v>
      </c>
    </row>
    <row r="46" spans="1:13" ht="22.5" customHeight="1" x14ac:dyDescent="0.3">
      <c r="A46" s="5">
        <f t="shared" si="4"/>
        <v>41</v>
      </c>
      <c r="B46" s="6" t="s">
        <v>40</v>
      </c>
      <c r="C46" s="3">
        <v>2017</v>
      </c>
      <c r="D46" s="15">
        <v>670360.35</v>
      </c>
      <c r="E46" s="15">
        <v>371966.79</v>
      </c>
      <c r="F46" s="16">
        <v>0.69</v>
      </c>
      <c r="G46" s="15">
        <v>167115.47</v>
      </c>
      <c r="H46" s="16">
        <v>0.31</v>
      </c>
      <c r="I46" s="15">
        <v>57538.45</v>
      </c>
      <c r="J46" s="17">
        <v>9.6367686999999994E-2</v>
      </c>
      <c r="K46" s="15">
        <f t="shared" si="3"/>
        <v>73739.64</v>
      </c>
      <c r="L46" s="16">
        <v>0.11</v>
      </c>
    </row>
    <row r="47" spans="1:13" ht="18" customHeight="1" x14ac:dyDescent="0.3">
      <c r="A47" s="7"/>
      <c r="B47" s="8" t="s">
        <v>49</v>
      </c>
      <c r="C47" s="9"/>
      <c r="D47" s="18">
        <f>SUM(E47:K47)</f>
        <v>28351750.940000001</v>
      </c>
      <c r="E47" s="18">
        <v>15306270</v>
      </c>
      <c r="F47" s="18">
        <f>SUM(F48:F79)</f>
        <v>0</v>
      </c>
      <c r="G47" s="18">
        <v>6876730</v>
      </c>
      <c r="H47" s="18">
        <f>SUM(H48:H79)</f>
        <v>0</v>
      </c>
      <c r="I47" s="18">
        <v>2365749.73</v>
      </c>
      <c r="J47" s="18">
        <f>SUM(J48:J79)</f>
        <v>0</v>
      </c>
      <c r="K47" s="18">
        <v>3803001.21</v>
      </c>
      <c r="L47" s="19">
        <v>0.13400000000000001</v>
      </c>
    </row>
  </sheetData>
  <mergeCells count="7">
    <mergeCell ref="K3:K5"/>
    <mergeCell ref="L3:L5"/>
    <mergeCell ref="A3:A5"/>
    <mergeCell ref="B3:B4"/>
    <mergeCell ref="B1:I1"/>
    <mergeCell ref="C3:C4"/>
    <mergeCell ref="D3:D5"/>
  </mergeCells>
  <pageMargins left="0.31496062992125984" right="0.31496062992125984" top="0.19685039370078741" bottom="0.15748031496062992" header="0.11811023622047245" footer="0"/>
  <pageSetup paperSize="9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2018-10-16T05:06:47Z</dcterms:modified>
</cp:coreProperties>
</file>