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8" windowWidth="23256" windowHeight="9972" activeTab="2"/>
  </bookViews>
  <sheets>
    <sheet name="ЖЕЛЕЗНОДОРОЖНАЯ 27" sheetId="1" r:id="rId1"/>
    <sheet name="ЖУКОВСКОГО 2" sheetId="4" r:id="rId2"/>
    <sheet name=" КАЛИНИНА 2" sheetId="5" r:id="rId3"/>
    <sheet name="Лист2" sheetId="2" r:id="rId4"/>
    <sheet name="Лист3" sheetId="3" r:id="rId5"/>
  </sheets>
  <definedNames>
    <definedName name="_xlnm.Print_Area" localSheetId="2">' КАЛИНИНА 2'!$A$1:$T$95</definedName>
    <definedName name="_xlnm.Print_Area" localSheetId="0">'ЖЕЛЕЗНОДОРОЖНАЯ 27'!$A$1:$T$95</definedName>
    <definedName name="_xlnm.Print_Area" localSheetId="1">'ЖУКОВСКОГО 2'!$A$1:$T$95</definedName>
  </definedNames>
  <calcPr calcId="124519"/>
</workbook>
</file>

<file path=xl/calcChain.xml><?xml version="1.0" encoding="utf-8"?>
<calcChain xmlns="http://schemas.openxmlformats.org/spreadsheetml/2006/main">
  <c r="I57" i="1"/>
  <c r="G34" i="5"/>
  <c r="G33"/>
  <c r="G32"/>
  <c r="F33" i="4"/>
  <c r="F34"/>
  <c r="F32"/>
  <c r="F31"/>
  <c r="F31" i="5"/>
  <c r="F34"/>
  <c r="F33"/>
  <c r="F32"/>
  <c r="H63"/>
  <c r="F63"/>
  <c r="I62"/>
  <c r="I61"/>
  <c r="I60"/>
  <c r="I59"/>
  <c r="I58"/>
  <c r="I57"/>
  <c r="I56"/>
  <c r="I63" s="1"/>
  <c r="H44"/>
  <c r="H43"/>
  <c r="C41"/>
  <c r="C29"/>
  <c r="O23"/>
  <c r="I23"/>
  <c r="C23"/>
  <c r="H63" i="4"/>
  <c r="F63"/>
  <c r="I62"/>
  <c r="I61"/>
  <c r="I60"/>
  <c r="I59"/>
  <c r="I58"/>
  <c r="I57"/>
  <c r="I63" s="1"/>
  <c r="I56"/>
  <c r="H44"/>
  <c r="H43"/>
  <c r="G41"/>
  <c r="C41"/>
  <c r="C29"/>
  <c r="O23"/>
  <c r="I23"/>
  <c r="C23"/>
  <c r="G32" l="1"/>
  <c r="I32" s="1"/>
  <c r="H41"/>
  <c r="I32" i="5"/>
  <c r="H41"/>
  <c r="G31"/>
  <c r="I31" s="1"/>
  <c r="I33"/>
  <c r="I34"/>
  <c r="G33" i="4"/>
  <c r="I33" s="1"/>
  <c r="G34"/>
  <c r="I34" s="1"/>
  <c r="F29" i="5" l="1"/>
  <c r="F29" i="4"/>
  <c r="G31"/>
  <c r="I31" s="1"/>
  <c r="H63" i="1" l="1"/>
  <c r="F63"/>
  <c r="I56"/>
  <c r="H43"/>
  <c r="G41"/>
  <c r="C41"/>
  <c r="C29"/>
  <c r="O23"/>
  <c r="I23"/>
  <c r="C23"/>
  <c r="I58"/>
  <c r="I59"/>
  <c r="I60"/>
  <c r="I61"/>
  <c r="I62"/>
  <c r="H44"/>
  <c r="F31" l="1"/>
  <c r="G31" s="1"/>
  <c r="F32"/>
  <c r="G32" s="1"/>
  <c r="I32" s="1"/>
  <c r="F34"/>
  <c r="G34" s="1"/>
  <c r="I34" s="1"/>
  <c r="F33"/>
  <c r="G33" s="1"/>
  <c r="I63"/>
  <c r="H41"/>
  <c r="F29" l="1"/>
  <c r="I31"/>
  <c r="I33"/>
</calcChain>
</file>

<file path=xl/sharedStrings.xml><?xml version="1.0" encoding="utf-8"?>
<sst xmlns="http://schemas.openxmlformats.org/spreadsheetml/2006/main" count="345" uniqueCount="108">
  <si>
    <t xml:space="preserve">Раздел 1. </t>
  </si>
  <si>
    <t>Примечание</t>
  </si>
  <si>
    <t>всего</t>
  </si>
  <si>
    <t>в том числе</t>
  </si>
  <si>
    <t>за счет бюджета Удмуртской Республики</t>
  </si>
  <si>
    <t>за счет  бюджета муниципального образования</t>
  </si>
  <si>
    <t xml:space="preserve">Стоимость проекта, </t>
  </si>
  <si>
    <t>в том числе:</t>
  </si>
  <si>
    <t xml:space="preserve">Финансирование за счет  бюджета муниципального образования </t>
  </si>
  <si>
    <t>Наименование</t>
  </si>
  <si>
    <t>Причины отклонения</t>
  </si>
  <si>
    <t>Виды работ (услуг)</t>
  </si>
  <si>
    <t>Разработка и проверка технической документации</t>
  </si>
  <si>
    <t>Приобретение оборудования (кроме того, которое учтено в строке «ремонтно-строительные работы»)</t>
  </si>
  <si>
    <t>Обучение/консультирование</t>
  </si>
  <si>
    <t>Строительный контроль</t>
  </si>
  <si>
    <t>Прочие расходы</t>
  </si>
  <si>
    <t>Итого</t>
  </si>
  <si>
    <t>6. Дата:</t>
  </si>
  <si>
    <t xml:space="preserve">7. К отчету прилагаются копии документов, подтверждающих фактические расходы.⃰  ⃰  </t>
  </si>
  <si>
    <t>М.П.</t>
  </si>
  <si>
    <t>Дата</t>
  </si>
  <si>
    <t>№ п/п</t>
  </si>
  <si>
    <t xml:space="preserve">Раздел 2. </t>
  </si>
  <si>
    <t xml:space="preserve">Факт, руб. </t>
  </si>
  <si>
    <t xml:space="preserve">Отклонение, руб. </t>
  </si>
  <si>
    <t>(расшифровка подписи)</t>
  </si>
  <si>
    <t xml:space="preserve"> </t>
  </si>
  <si>
    <r>
      <t xml:space="preserve"> </t>
    </r>
    <r>
      <rPr>
        <sz val="9"/>
        <color theme="1"/>
        <rFont val="Times New Roman"/>
        <family val="1"/>
        <charset val="204"/>
      </rPr>
      <t>(подпись)</t>
    </r>
    <r>
      <rPr>
        <sz val="11"/>
        <color theme="1"/>
        <rFont val="Times New Roman"/>
        <family val="1"/>
        <charset val="204"/>
      </rPr>
      <t xml:space="preserve">                                 </t>
    </r>
  </si>
  <si>
    <t>(телефон)</t>
  </si>
  <si>
    <t>Приобретение материалов (кроме тех, которые учтены в строке «ремонтно-строительные работы»)</t>
  </si>
  <si>
    <t xml:space="preserve">Сумма возврата, руб. </t>
  </si>
  <si>
    <t>______________________________________________________________________________________________________________________________________________________________________________________________</t>
  </si>
  <si>
    <t>Нарастающим итогом по состоянию на:</t>
  </si>
  <si>
    <r>
      <t>ввода объекта в эксплуатацию  –</t>
    </r>
    <r>
      <rPr>
        <b/>
        <sz val="12"/>
        <color rgb="FF92D050"/>
        <rFont val="Times New Roman"/>
        <family val="1"/>
        <charset val="204"/>
      </rPr>
      <t/>
    </r>
  </si>
  <si>
    <t xml:space="preserve">«УТВЕРЖДЕНА
приказом 
Министерства финансов 
Удмуртской Республики
от  «6» мая 2022 года № 153
</t>
  </si>
  <si>
    <t xml:space="preserve">Форма отчета
об использовании иного межбюджетного трансферта из бюджета Удмуртской Республики бюджету муниципального образования в Удмуртской Республике на софинансирование инициативного проекта, выдвигаемого для получения финансовой поддержки за счет межбюджетных трансфертов из бюджета Удмуртской Республики </t>
  </si>
  <si>
    <t>Наименование муниципального образования в Удмуртской Республике:</t>
  </si>
  <si>
    <t>Наименование инициативного проекта выдвигаемого для получения финансовой поддержки за счет межбюджетных трансфертов из бюджета Удмуртской Республики</t>
  </si>
  <si>
    <t>Предусмотрено денежных средств на реализацию инициативного проекта выдвигаемого для получения финансовой поддержки за счет межбюджетных трансфертов из бюджета Удмуртской Республики,  по Соглашению,  руб.</t>
  </si>
  <si>
    <t xml:space="preserve">за счет инициативных платежей  физических лиц -населения (жителей) муниципального образования (далее- жители) </t>
  </si>
  <si>
    <t>за счет инициативных платежей  юридических лиц (индивидуальных предпринимателей, крестьянских (фермерских) хозяйств), физических лиц (далее -организации)</t>
  </si>
  <si>
    <t xml:space="preserve">Поступило денежных средств в бюджет муниципального образования 
на реализацию инициативного проекта, выдвигаемого для получения финансовой поддержки за счет межбюджетных трансфертов из бюджета Удмуртской Республики,  руб.
</t>
  </si>
  <si>
    <t xml:space="preserve">за счет инициативных платежей  жителей </t>
  </si>
  <si>
    <t>за счет инициативных платежей  организаций</t>
  </si>
  <si>
    <t xml:space="preserve">Заключено муниципальных контрактов (принято обязательств по оплате) в целях реализации инициативного проекта, выдвигаемого для получения финансовой поддержки за счет межбюджетных трансфертов из бюджета Удмуртской Республики, руб. </t>
  </si>
  <si>
    <t xml:space="preserve">Кассовый расход денежных средств 
на реализацию инициативного проекта, выдвигаемого для получения финансовой поддержки за счет межбюджетных трансфертов из бюджета Удмуртской Республики,  руб.
</t>
  </si>
  <si>
    <t xml:space="preserve">Источники финансирования инициативного проекта </t>
  </si>
  <si>
    <t xml:space="preserve">Предусмотрено по Соглашению, руб.  </t>
  </si>
  <si>
    <t>Размер от стоимости инициативного проекта,%</t>
  </si>
  <si>
    <t xml:space="preserve"> Общая стоимость инициативного проекта в результате проведения конкурсных процедур, руб. </t>
  </si>
  <si>
    <t xml:space="preserve">Иной межбюджетный трансферт из бюджета УР </t>
  </si>
  <si>
    <t>Финансирование  за счет инициативных платежей жителей</t>
  </si>
  <si>
    <t>Финансирование за счет инициативных платежей организаций</t>
  </si>
  <si>
    <t>1. Сведения об объемах имущественного и (или) трудового участия жителей и (или) организаций в инициативный проект, выдвигаемый для получения финансовой поддержки за счет межбюджетных трансфертов из бюджета Удмуртской Республики:</t>
  </si>
  <si>
    <t xml:space="preserve">План в соответствии с заявкой администрации муниципального образования, поданной в текущем году для участия в конкурсном отборе  инициативных проектов, выдвигаемых  для получения финансовой поддержки за счет межбюджетных трансфертов из бюджета Удмуртской Республики, руб. </t>
  </si>
  <si>
    <t>Имущественное и (или) трудовое участие всего,</t>
  </si>
  <si>
    <t>участие жителей</t>
  </si>
  <si>
    <t>участие организаций</t>
  </si>
  <si>
    <t>2. Описание имущественного и (или) трудового участия жителей и (или) организаций в инициативный проект, выдвигаемый для получения финансовой поддержки за счет межбюджетных трансфертов из бюджета Удмуртской Республики:</t>
  </si>
  <si>
    <t>2.1. Жители:</t>
  </si>
  <si>
    <t>2.2. Организации:</t>
  </si>
  <si>
    <t xml:space="preserve">3. Перечень мероприятий по реализации инициативного проекта, выдвигаемого для получения финансовой поддержки за счет межбюджетных трансфертов из бюджета Удмуртской Республики:
</t>
  </si>
  <si>
    <t xml:space="preserve">Описание </t>
  </si>
  <si>
    <t xml:space="preserve">План в соответствии с заявкой администрации муниципального образования поданной в текущем году для участия в конкурсном отборе инициативных проектов, выдвигаемых  для получения финансовой поддержки за счет межбюджетных трансфертов из бюджета Удмуртской Республики, 
руб.
</t>
  </si>
  <si>
    <t>Кассовый расход, руб.</t>
  </si>
  <si>
    <t>Ремонтно-строительные работы (в соответствии со сметой)</t>
  </si>
  <si>
    <t xml:space="preserve">4. К отчету прилагаются фотографии объекта по итогам реализации инициативного проекта, выдвигаемого для получения финансовой поддержки за счет межбюджетных трансфертов из бюджета Удмуртской Республики, документы (включая фотографии), отражающие участие жителей муниципального образования и организаций в безвозмездных работах и услугах, и их результаты. </t>
  </si>
  <si>
    <t>5. Сведения об итогах реализации инициативного проекта, выдвигаемого для получения финансовой поддержки за счет межбюджетных трансфертов из бюджета Удмуртской Республики:</t>
  </si>
  <si>
    <t xml:space="preserve">5.2. Если инициативный проект выполнен частично, то что именно, в каком объеме и по какой причине не было выполнено:
</t>
  </si>
  <si>
    <t>начала осуществления инициативного проекта, выдвигаемого для получения финансовой поддержки за счет межбюджетных трансфертов из бюджета Удмуртской Республики -</t>
  </si>
  <si>
    <t xml:space="preserve">                                                                                                                                    .⃰⃰  ⃰ </t>
  </si>
  <si>
    <t xml:space="preserve">1. Сведения об использовании иного межбюджетного трансферта из бюджета Удмуртской Республики бюджету муниципального образования в Удмуртской Республике на софинансирование инициативного проекта, выдвигаемого для получения финансовой поддержки за счет межбюджетных трансфертов из бюджета Удмуртской Республики , в соответствии с соглашением о предоставлении иного межбюджетного трансферта из бюджета Удмуртской Республики бюджету муниципального образования в Удмуртской Республике на софинансирование инициативного проекта, выдвигаемого для получения финансовой поддержки за счет межбюджетных трансфертов из бюджета Удмуртской Республики (далее - Соглашение): 
</t>
  </si>
  <si>
    <t>2. Сведения о сумме возврата неиспользованного остатка ного межбюджетного трансферта из бюджета Удмуртской Республики бюджету муниципального образования в Удмуртской Республике на софинансирование инициативного проекта, выдвигаемого для получения финансовой поддержки за счет межбюджетных трансфертов из бюджета Удмуртской Республики:**</t>
  </si>
  <si>
    <t xml:space="preserve">** Отчетные данные предоставляются по итогам реализации инициативного проекта, выдвигаемого для получения финансовой поддержки за счет межбюджетных трансфертов из бюджета Удмуртской Республики
</t>
  </si>
  <si>
    <t>⃰ Указываются реквизиты акта ввода в эксплуатацию, акта выполненных работ, документа, подтверждающего поставку</t>
  </si>
  <si>
    <t xml:space="preserve">5.1. Объект, включенный в инициативный проект                </t>
  </si>
  <si>
    <t>МО "Город Сарапул"</t>
  </si>
  <si>
    <t>Снос и обрезка деревьев по ул. Путейская, ул. Лескова. ул. Декабристов в городе Сарапуле</t>
  </si>
  <si>
    <t>Обрубка средних и мелких сучьев с опиливанием породы тополь, а также других пород при диаметре ствола до 52 см, окраска срезов скелетных ветвей</t>
  </si>
  <si>
    <t>Валка деревьев с применением автогидроподъемника Погрузо-разгрузочные работы, перевозка грузов автомобилями-самосвалами</t>
  </si>
  <si>
    <t>Снос и обрезка деревьев ул. Декабристов от ул. Дубровская до ул. Ленина, ул. Лескова от ул. Путейская до ул. Дубровская и ул. Путейская от ул. Ленина до ул. Серова. Всего в количестве 170 единиц деревьев разных пород</t>
  </si>
  <si>
    <t>Обустройство территории МБОУ СОШ №24 в г.Сарапуле: баскетбольной площадки, площадки ГТО и беговой дорожки</t>
  </si>
  <si>
    <t>1. Устройство покрытий бесшовных толщиной 5мм: эпоксидно-каучуковых -80кв.м. на площадке ГТО, установка металлических столбов-21шт.; 2. Баскетбольная площадка -заделка трещин в асфальтобетонных покрытиях 84м, установка металлических столбов-4шт., установка стоек баскетбольных-2 комплекта, волейбольных-2 комплекта, ремонт асфальтобетонного покрытия-44 кв.м 3. Беговые дорожки: устройство тротуаров 380 кв.м,ремонт асфальтобетонного покрытия 40кв.м</t>
  </si>
  <si>
    <t>Планировка площади,Разработка грунта,Смесь песчано-гравийная,Разборка асфальтобетонных покрытий тротуаров,Перевозка грузов,Приобретение комплекса Воркаут</t>
  </si>
  <si>
    <t>Демонтаж баскетбольных щитов и волейбольных стоек, Ремонт металлических ограждений,Окраска металлических поверхностей,Вырезка сухих ветвей,Валка деревьев,Корчевка пней,</t>
  </si>
  <si>
    <t>Вырубка кустарников,Погрузка</t>
  </si>
  <si>
    <t>Обустройство места массового отдыха "Поруковская поляна" в городе Сарапуле (2 этап)</t>
  </si>
  <si>
    <t>Вырезка сухих ветвей сосны,Вырубка кустарников,Корчевка пней,Выкашивание газонов,Очистка территории от мусора,Вырезка сухих ветвей лиственных пород до 350мм</t>
  </si>
  <si>
    <t>Утилизация мусора на полигоне ТКО,Очистка территории от мусора и перевозка,Вырубка кустарников,Выделение трактора МТЗ-82, трактора ХТЗ-150 и экскаватора ЭП-2626</t>
  </si>
  <si>
    <t>Установка спортивного оборудования:верхняя тяга жим от груди -1 шт., тренажер «Степпер + хипс»-1шт., тренажер Жим ногами, разведение ног-1 шт., тренажер уличный «Лыжники»-1шт., качели Д1 ИО 11.Д.01.01-П-1 шт., спортивная серия СК 2.01.01-1 шт., скамья полукруглая -6 шт. Устройство покрытия дорожек и тротуаров асфальтобетонной смесью-465 кв.м</t>
  </si>
  <si>
    <r>
      <t xml:space="preserve">Исполнитель:    </t>
    </r>
    <r>
      <rPr>
        <b/>
        <sz val="12"/>
        <color rgb="FF92D050"/>
        <rFont val="Times New Roman"/>
        <family val="1"/>
        <charset val="204"/>
      </rPr>
      <t xml:space="preserve">                                     ___________                     О.С.Симанова                              8(34147)41932</t>
    </r>
  </si>
  <si>
    <t>04.07.2022года;</t>
  </si>
  <si>
    <r>
      <t xml:space="preserve">Начальник Управления финансов             </t>
    </r>
    <r>
      <rPr>
        <b/>
        <sz val="12"/>
        <color theme="1"/>
        <rFont val="Times New Roman"/>
        <family val="1"/>
        <charset val="204"/>
      </rPr>
      <t>___________                       Н.Н.Галиева</t>
    </r>
  </si>
  <si>
    <r>
      <t xml:space="preserve">Глава Администрации города Сарапула      </t>
    </r>
    <r>
      <rPr>
        <b/>
        <sz val="12"/>
        <color rgb="FF92D05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  ___________                      В.М.Шестаков</t>
    </r>
  </si>
  <si>
    <t>11.07.2022года;</t>
  </si>
  <si>
    <t xml:space="preserve">                                                                                                                                                завершен .⃰  </t>
  </si>
  <si>
    <t xml:space="preserve">                                                                                                                                                 завершен .⃰  </t>
  </si>
  <si>
    <t>25.07.2022 года;</t>
  </si>
  <si>
    <t>изменение цены на смесь песчано-гравийную</t>
  </si>
  <si>
    <t xml:space="preserve">вырезка сухих ветвей и перевозка </t>
  </si>
  <si>
    <t>25.08.2022 года.⃰  ⃰ акт о приемке выполненных работ №1 от 25.08.2022г.</t>
  </si>
  <si>
    <t xml:space="preserve">уменьшение цены контракта по результатам конкурсных процедур </t>
  </si>
  <si>
    <t>11.07.2022 года.⃰  ⃰ акт о приемке выполненных работ №2 от 11.07.2022г.</t>
  </si>
  <si>
    <t>по смете</t>
  </si>
  <si>
    <t>1 января 2023 года</t>
  </si>
  <si>
    <t>10.01.2023г.</t>
  </si>
  <si>
    <t>10.11.2022 года.⃰  ⃰ акт о приемке выполненных работ №161 от 10.11.2022 года.⃰  ⃰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</si>
</sst>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.5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.5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rgb="FF92D05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0" fillId="0" borderId="0" xfId="0" applyBorder="1"/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/>
    <xf numFmtId="0" fontId="0" fillId="0" borderId="0" xfId="0" applyAlignment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0" fontId="2" fillId="0" borderId="3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11" fillId="0" borderId="0" xfId="0" applyFont="1"/>
    <xf numFmtId="0" fontId="4" fillId="3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8" xfId="0" applyFont="1" applyFill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1" fillId="6" borderId="9" xfId="0" applyFont="1" applyFill="1" applyBorder="1" applyAlignment="1">
      <alignment vertical="top" wrapText="1"/>
    </xf>
    <xf numFmtId="0" fontId="4" fillId="3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5" borderId="8" xfId="0" applyFont="1" applyFill="1" applyBorder="1" applyAlignment="1" applyProtection="1">
      <alignment vertical="center" wrapText="1"/>
      <protection locked="0"/>
    </xf>
    <xf numFmtId="0" fontId="7" fillId="5" borderId="8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7" fillId="5" borderId="9" xfId="0" applyFont="1" applyFill="1" applyBorder="1" applyAlignment="1" applyProtection="1">
      <alignment horizontal="center" vertical="center" wrapText="1"/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0" fillId="5" borderId="8" xfId="0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vertical="top" wrapText="1"/>
      <protection locked="0"/>
    </xf>
    <xf numFmtId="0" fontId="1" fillId="5" borderId="6" xfId="0" applyFont="1" applyFill="1" applyBorder="1" applyAlignment="1" applyProtection="1">
      <alignment vertical="top" wrapText="1"/>
      <protection locked="0"/>
    </xf>
    <xf numFmtId="0" fontId="0" fillId="2" borderId="1" xfId="0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0" fillId="5" borderId="1" xfId="0" applyFill="1" applyBorder="1" applyAlignment="1" applyProtection="1">
      <alignment horizontal="center" vertical="center"/>
      <protection locked="0"/>
    </xf>
    <xf numFmtId="0" fontId="0" fillId="5" borderId="8" xfId="0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0" fillId="6" borderId="1" xfId="0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1" fillId="5" borderId="0" xfId="0" applyFont="1" applyFill="1" applyAlignment="1" applyProtection="1">
      <protection locked="0"/>
    </xf>
    <xf numFmtId="0" fontId="0" fillId="3" borderId="0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0" fillId="5" borderId="1" xfId="0" applyFill="1" applyBorder="1" applyAlignment="1" applyProtection="1">
      <alignment horizontal="center" vertical="center"/>
      <protection locked="0"/>
    </xf>
    <xf numFmtId="0" fontId="0" fillId="5" borderId="8" xfId="0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10" fillId="5" borderId="0" xfId="0" applyFont="1" applyFill="1" applyAlignment="1" applyProtection="1">
      <alignment horizontal="center"/>
      <protection locked="0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5" borderId="6" xfId="0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5" borderId="8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13" fillId="6" borderId="1" xfId="0" applyFont="1" applyFill="1" applyBorder="1" applyAlignment="1">
      <alignment horizontal="center" vertical="center" wrapText="1"/>
    </xf>
    <xf numFmtId="0" fontId="12" fillId="5" borderId="0" xfId="0" applyFont="1" applyFill="1" applyAlignment="1" applyProtection="1">
      <alignment horizontal="left" wrapText="1"/>
      <protection locked="0"/>
    </xf>
    <xf numFmtId="0" fontId="12" fillId="5" borderId="0" xfId="0" applyFont="1" applyFill="1" applyAlignment="1" applyProtection="1">
      <alignment horizontal="left"/>
      <protection locked="0"/>
    </xf>
    <xf numFmtId="0" fontId="1" fillId="2" borderId="1" xfId="0" applyFont="1" applyFill="1" applyBorder="1" applyAlignment="1">
      <alignment vertical="top" wrapText="1"/>
    </xf>
    <xf numFmtId="0" fontId="1" fillId="0" borderId="0" xfId="0" applyFont="1" applyAlignment="1">
      <alignment horizontal="left"/>
    </xf>
    <xf numFmtId="0" fontId="1" fillId="2" borderId="11" xfId="0" applyFont="1" applyFill="1" applyBorder="1" applyAlignment="1">
      <alignment horizontal="right" vertical="top" wrapText="1"/>
    </xf>
    <xf numFmtId="0" fontId="1" fillId="2" borderId="12" xfId="0" applyFont="1" applyFill="1" applyBorder="1" applyAlignment="1">
      <alignment horizontal="right" vertical="top" wrapText="1"/>
    </xf>
    <xf numFmtId="0" fontId="1" fillId="5" borderId="1" xfId="0" applyFont="1" applyFill="1" applyBorder="1" applyAlignment="1" applyProtection="1">
      <alignment horizontal="center" vertical="top" wrapText="1"/>
      <protection locked="0"/>
    </xf>
    <xf numFmtId="0" fontId="1" fillId="6" borderId="8" xfId="0" applyFont="1" applyFill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6" borderId="1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11" fillId="3" borderId="0" xfId="0" applyFont="1" applyFill="1" applyAlignment="1">
      <alignment horizontal="left"/>
    </xf>
    <xf numFmtId="0" fontId="0" fillId="0" borderId="0" xfId="0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1" fillId="5" borderId="0" xfId="0" applyFont="1" applyFill="1" applyAlignment="1" applyProtection="1">
      <alignment horizontal="center" vertical="center" wrapText="1"/>
      <protection locked="0"/>
    </xf>
    <xf numFmtId="0" fontId="7" fillId="0" borderId="4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13" fillId="3" borderId="5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1" fillId="0" borderId="0" xfId="0" applyFont="1" applyAlignment="1" applyProtection="1">
      <alignment horizontal="left" vertical="top"/>
      <protection locked="0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5" borderId="0" xfId="0" applyFill="1" applyAlignment="1" applyProtection="1">
      <alignment horizontal="center"/>
      <protection locked="0"/>
    </xf>
    <xf numFmtId="0" fontId="1" fillId="3" borderId="0" xfId="0" applyFont="1" applyFill="1" applyAlignment="1">
      <alignment horizontal="left" vertical="center" wrapText="1"/>
    </xf>
    <xf numFmtId="0" fontId="1" fillId="2" borderId="11" xfId="0" applyFont="1" applyFill="1" applyBorder="1" applyAlignment="1">
      <alignment vertical="top" wrapText="1"/>
    </xf>
    <xf numFmtId="0" fontId="1" fillId="2" borderId="12" xfId="0" applyFont="1" applyFill="1" applyBorder="1" applyAlignment="1">
      <alignment vertical="top" wrapText="1"/>
    </xf>
    <xf numFmtId="0" fontId="1" fillId="3" borderId="0" xfId="0" applyFont="1" applyFill="1" applyAlignment="1">
      <alignment horizontal="left"/>
    </xf>
    <xf numFmtId="0" fontId="1" fillId="5" borderId="0" xfId="0" applyFont="1" applyFill="1" applyAlignment="1" applyProtection="1">
      <alignment horizontal="left" vertical="center" wrapText="1"/>
      <protection locked="0"/>
    </xf>
    <xf numFmtId="0" fontId="1" fillId="5" borderId="0" xfId="0" applyFont="1" applyFill="1" applyAlignment="1" applyProtection="1">
      <alignment horizontal="left"/>
      <protection locked="0"/>
    </xf>
    <xf numFmtId="0" fontId="1" fillId="5" borderId="0" xfId="0" applyFont="1" applyFill="1" applyAlignment="1" applyProtection="1">
      <alignment horizontal="right"/>
      <protection locked="0"/>
    </xf>
    <xf numFmtId="0" fontId="3" fillId="5" borderId="1" xfId="0" applyFont="1" applyFill="1" applyBorder="1" applyAlignment="1" applyProtection="1">
      <alignment horizontal="center" vertical="top" wrapText="1"/>
      <protection locked="0"/>
    </xf>
    <xf numFmtId="0" fontId="10" fillId="5" borderId="0" xfId="0" applyFont="1" applyFill="1" applyAlignment="1" applyProtection="1">
      <alignment horizontal="left"/>
      <protection locked="0"/>
    </xf>
    <xf numFmtId="0" fontId="0" fillId="5" borderId="10" xfId="0" applyFill="1" applyBorder="1" applyAlignment="1" applyProtection="1">
      <alignment horizontal="center" vertical="center" wrapText="1"/>
      <protection locked="0"/>
    </xf>
    <xf numFmtId="0" fontId="0" fillId="0" borderId="26" xfId="0" applyBorder="1" applyAlignment="1">
      <alignment wrapText="1"/>
    </xf>
    <xf numFmtId="0" fontId="0" fillId="5" borderId="11" xfId="0" applyFill="1" applyBorder="1" applyAlignment="1" applyProtection="1">
      <alignment horizontal="center" vertical="center" wrapText="1"/>
      <protection locked="0"/>
    </xf>
    <xf numFmtId="0" fontId="0" fillId="5" borderId="25" xfId="0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center" vertical="top" wrapText="1"/>
      <protection locked="0"/>
    </xf>
    <xf numFmtId="0" fontId="0" fillId="5" borderId="1" xfId="0" applyFill="1" applyBorder="1" applyAlignment="1" applyProtection="1">
      <alignment horizontal="center" vertical="center" wrapText="1"/>
      <protection locked="0"/>
    </xf>
    <xf numFmtId="0" fontId="0" fillId="5" borderId="6" xfId="0" applyFill="1" applyBorder="1" applyAlignment="1" applyProtection="1">
      <alignment horizontal="center" vertical="center" wrapText="1"/>
      <protection locked="0"/>
    </xf>
    <xf numFmtId="0" fontId="0" fillId="5" borderId="8" xfId="0" applyFill="1" applyBorder="1" applyAlignment="1" applyProtection="1">
      <alignment horizontal="center" vertical="center" wrapText="1"/>
      <protection locked="0"/>
    </xf>
    <xf numFmtId="0" fontId="0" fillId="5" borderId="9" xfId="0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02"/>
  <sheetViews>
    <sheetView topLeftCell="A29" zoomScale="86" zoomScaleNormal="86" workbookViewId="0">
      <selection activeCell="G45" sqref="G45"/>
    </sheetView>
  </sheetViews>
  <sheetFormatPr defaultRowHeight="14.4"/>
  <cols>
    <col min="1" max="1" width="10.109375" customWidth="1"/>
    <col min="2" max="2" width="20" customWidth="1"/>
    <col min="3" max="3" width="9.88671875" customWidth="1"/>
    <col min="4" max="4" width="11.6640625" customWidth="1"/>
    <col min="5" max="5" width="12" hidden="1" customWidth="1"/>
    <col min="6" max="6" width="16" customWidth="1"/>
    <col min="7" max="7" width="15.109375" customWidth="1"/>
    <col min="8" max="8" width="13.109375" customWidth="1"/>
    <col min="9" max="9" width="9.88671875" customWidth="1"/>
    <col min="10" max="10" width="11.33203125" customWidth="1"/>
    <col min="11" max="11" width="12.88671875" customWidth="1"/>
    <col min="12" max="12" width="11.33203125" customWidth="1"/>
    <col min="13" max="13" width="9.88671875" customWidth="1"/>
    <col min="14" max="14" width="13.33203125" customWidth="1"/>
    <col min="16" max="16" width="9.88671875" customWidth="1"/>
    <col min="17" max="17" width="10" customWidth="1"/>
    <col min="18" max="18" width="11" customWidth="1"/>
    <col min="19" max="19" width="10.44140625" customWidth="1"/>
    <col min="20" max="20" width="10.109375" customWidth="1"/>
  </cols>
  <sheetData>
    <row r="1" spans="1:20" ht="15" customHeight="1">
      <c r="P1" s="114" t="s">
        <v>35</v>
      </c>
      <c r="Q1" s="114"/>
      <c r="R1" s="114"/>
      <c r="S1" s="114"/>
      <c r="T1" s="114"/>
    </row>
    <row r="2" spans="1:20">
      <c r="P2" s="114"/>
      <c r="Q2" s="114"/>
      <c r="R2" s="114"/>
      <c r="S2" s="114"/>
      <c r="T2" s="114"/>
    </row>
    <row r="3" spans="1:20">
      <c r="P3" s="114"/>
      <c r="Q3" s="114"/>
      <c r="R3" s="114"/>
      <c r="S3" s="114"/>
      <c r="T3" s="114"/>
    </row>
    <row r="4" spans="1:20">
      <c r="P4" s="114"/>
      <c r="Q4" s="114"/>
      <c r="R4" s="114"/>
      <c r="S4" s="114"/>
      <c r="T4" s="114"/>
    </row>
    <row r="5" spans="1:20">
      <c r="P5" s="114"/>
      <c r="Q5" s="114"/>
      <c r="R5" s="114"/>
      <c r="S5" s="114"/>
      <c r="T5" s="114"/>
    </row>
    <row r="6" spans="1:20">
      <c r="P6" s="114"/>
      <c r="Q6" s="114"/>
      <c r="R6" s="114"/>
      <c r="S6" s="114"/>
      <c r="T6" s="114"/>
    </row>
    <row r="7" spans="1:20">
      <c r="P7" s="114"/>
      <c r="Q7" s="114"/>
      <c r="R7" s="114"/>
      <c r="S7" s="114"/>
      <c r="T7" s="114"/>
    </row>
    <row r="8" spans="1:20" ht="15.75" customHeight="1"/>
    <row r="9" spans="1:20" ht="15" customHeight="1">
      <c r="A9" s="115" t="s">
        <v>36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</row>
    <row r="10" spans="1:20" ht="15.75" customHeight="1">
      <c r="A10" s="115"/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</row>
    <row r="11" spans="1:20" ht="16.5" customHeight="1">
      <c r="A11" s="115"/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</row>
    <row r="12" spans="1:20" ht="18.75" customHeight="1"/>
    <row r="13" spans="1:20" ht="19.5" customHeight="1">
      <c r="A13" s="100" t="s">
        <v>33</v>
      </c>
      <c r="B13" s="100"/>
      <c r="C13" s="100"/>
      <c r="D13" s="132" t="s">
        <v>105</v>
      </c>
      <c r="E13" s="132"/>
      <c r="F13" s="132"/>
      <c r="G13" s="132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</row>
    <row r="14" spans="1:20" ht="19.5" customHeight="1">
      <c r="A14" s="100" t="s">
        <v>37</v>
      </c>
      <c r="B14" s="100"/>
      <c r="C14" s="100"/>
      <c r="D14" s="100"/>
      <c r="E14" s="100"/>
      <c r="F14" s="100"/>
      <c r="G14" s="100"/>
      <c r="H14" s="132" t="s">
        <v>77</v>
      </c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</row>
    <row r="15" spans="1:20" ht="13.5" customHeight="1">
      <c r="H15" s="3"/>
    </row>
    <row r="16" spans="1:20" ht="26.25" customHeight="1">
      <c r="A16" s="116" t="s">
        <v>0</v>
      </c>
      <c r="B16" s="116"/>
      <c r="C16" s="116"/>
    </row>
    <row r="17" spans="1:20" ht="65.25" customHeight="1" thickBot="1">
      <c r="A17" s="100" t="s">
        <v>72</v>
      </c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</row>
    <row r="18" spans="1:20" ht="15" customHeight="1">
      <c r="A18" s="130" t="s">
        <v>22</v>
      </c>
      <c r="B18" s="117" t="s">
        <v>38</v>
      </c>
      <c r="C18" s="119" t="s">
        <v>39</v>
      </c>
      <c r="D18" s="120"/>
      <c r="E18" s="120"/>
      <c r="F18" s="120"/>
      <c r="G18" s="120"/>
      <c r="H18" s="121"/>
      <c r="I18" s="128" t="s">
        <v>42</v>
      </c>
      <c r="J18" s="128"/>
      <c r="K18" s="128"/>
      <c r="L18" s="128"/>
      <c r="M18" s="128"/>
      <c r="N18" s="128" t="s">
        <v>45</v>
      </c>
      <c r="O18" s="128" t="s">
        <v>46</v>
      </c>
      <c r="P18" s="128"/>
      <c r="Q18" s="128"/>
      <c r="R18" s="128"/>
      <c r="S18" s="128"/>
      <c r="T18" s="133" t="s">
        <v>1</v>
      </c>
    </row>
    <row r="19" spans="1:20" ht="32.25" customHeight="1">
      <c r="A19" s="131"/>
      <c r="B19" s="118"/>
      <c r="C19" s="122"/>
      <c r="D19" s="123"/>
      <c r="E19" s="123"/>
      <c r="F19" s="123"/>
      <c r="G19" s="123"/>
      <c r="H19" s="124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34"/>
    </row>
    <row r="20" spans="1:20" ht="15.75" customHeight="1">
      <c r="A20" s="131"/>
      <c r="B20" s="118"/>
      <c r="C20" s="125"/>
      <c r="D20" s="126"/>
      <c r="E20" s="126"/>
      <c r="F20" s="126"/>
      <c r="G20" s="126"/>
      <c r="H20" s="127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34"/>
    </row>
    <row r="21" spans="1:20">
      <c r="A21" s="131"/>
      <c r="B21" s="118"/>
      <c r="C21" s="129" t="s">
        <v>2</v>
      </c>
      <c r="D21" s="135" t="s">
        <v>3</v>
      </c>
      <c r="E21" s="135"/>
      <c r="F21" s="135"/>
      <c r="G21" s="135"/>
      <c r="H21" s="135"/>
      <c r="I21" s="8"/>
      <c r="J21" s="135" t="s">
        <v>3</v>
      </c>
      <c r="K21" s="135"/>
      <c r="L21" s="135"/>
      <c r="M21" s="135"/>
      <c r="N21" s="129"/>
      <c r="O21" s="129" t="s">
        <v>2</v>
      </c>
      <c r="P21" s="129" t="s">
        <v>3</v>
      </c>
      <c r="Q21" s="129"/>
      <c r="R21" s="129"/>
      <c r="S21" s="129"/>
      <c r="T21" s="134"/>
    </row>
    <row r="22" spans="1:20" ht="159" customHeight="1">
      <c r="A22" s="131"/>
      <c r="B22" s="118"/>
      <c r="C22" s="129"/>
      <c r="D22" s="9" t="s">
        <v>4</v>
      </c>
      <c r="E22" s="9" t="s">
        <v>5</v>
      </c>
      <c r="F22" s="9" t="s">
        <v>5</v>
      </c>
      <c r="G22" s="42" t="s">
        <v>40</v>
      </c>
      <c r="H22" s="42" t="s">
        <v>41</v>
      </c>
      <c r="I22" s="9" t="s">
        <v>2</v>
      </c>
      <c r="J22" s="9" t="s">
        <v>4</v>
      </c>
      <c r="K22" s="9" t="s">
        <v>5</v>
      </c>
      <c r="L22" s="42" t="s">
        <v>43</v>
      </c>
      <c r="M22" s="42" t="s">
        <v>44</v>
      </c>
      <c r="N22" s="129"/>
      <c r="O22" s="129"/>
      <c r="P22" s="9" t="s">
        <v>4</v>
      </c>
      <c r="Q22" s="9" t="s">
        <v>5</v>
      </c>
      <c r="R22" s="42" t="s">
        <v>43</v>
      </c>
      <c r="S22" s="42" t="s">
        <v>44</v>
      </c>
      <c r="T22" s="134"/>
    </row>
    <row r="23" spans="1:20" ht="72" customHeight="1" thickBot="1">
      <c r="A23" s="10"/>
      <c r="B23" s="50" t="s">
        <v>78</v>
      </c>
      <c r="C23" s="23">
        <f>D23+F23+G23+H23</f>
        <v>1306730</v>
      </c>
      <c r="D23" s="51">
        <v>901193</v>
      </c>
      <c r="E23" s="52"/>
      <c r="F23" s="51">
        <v>135179</v>
      </c>
      <c r="G23" s="51">
        <v>135179</v>
      </c>
      <c r="H23" s="51">
        <v>135179</v>
      </c>
      <c r="I23" s="23">
        <f>J23+K23+L23+M23</f>
        <v>1306730</v>
      </c>
      <c r="J23" s="51">
        <v>901193</v>
      </c>
      <c r="K23" s="51">
        <v>135179</v>
      </c>
      <c r="L23" s="51">
        <v>135179</v>
      </c>
      <c r="M23" s="51">
        <v>135179</v>
      </c>
      <c r="N23" s="51">
        <v>797105.3</v>
      </c>
      <c r="O23" s="23">
        <f>P23+Q23+R23+S23</f>
        <v>797105.29999999981</v>
      </c>
      <c r="P23" s="51">
        <v>549727.73</v>
      </c>
      <c r="Q23" s="51">
        <v>82459.19</v>
      </c>
      <c r="R23" s="51">
        <v>82459.19</v>
      </c>
      <c r="S23" s="51">
        <v>82459.19</v>
      </c>
      <c r="T23" s="53">
        <v>0</v>
      </c>
    </row>
    <row r="24" spans="1:20" ht="14.25" customHeight="1"/>
    <row r="25" spans="1:20" ht="15.75" customHeight="1">
      <c r="A25" s="100" t="s">
        <v>73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</row>
    <row r="26" spans="1:20" ht="15.75" customHeight="1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</row>
    <row r="27" spans="1:20" ht="13.5" customHeight="1" thickBot="1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65.25" customHeight="1">
      <c r="A28" s="137" t="s">
        <v>47</v>
      </c>
      <c r="B28" s="136"/>
      <c r="C28" s="136" t="s">
        <v>48</v>
      </c>
      <c r="D28" s="136"/>
      <c r="E28" s="22"/>
      <c r="F28" s="41" t="s">
        <v>49</v>
      </c>
      <c r="G28" s="136" t="s">
        <v>50</v>
      </c>
      <c r="H28" s="136"/>
      <c r="I28" s="48" t="s">
        <v>31</v>
      </c>
    </row>
    <row r="29" spans="1:20" ht="15.75" customHeight="1">
      <c r="A29" s="140" t="s">
        <v>6</v>
      </c>
      <c r="B29" s="141"/>
      <c r="C29" s="74">
        <f>C31+C32+C33+C34</f>
        <v>1306730</v>
      </c>
      <c r="D29" s="74"/>
      <c r="E29" s="24"/>
      <c r="F29" s="25">
        <f>F31+F32+F33+F34</f>
        <v>99.999999000000003</v>
      </c>
      <c r="G29" s="89">
        <v>797105.3</v>
      </c>
      <c r="H29" s="89"/>
      <c r="I29" s="45"/>
    </row>
    <row r="30" spans="1:20" ht="15" customHeight="1">
      <c r="A30" s="142" t="s">
        <v>7</v>
      </c>
      <c r="B30" s="143"/>
      <c r="C30" s="75"/>
      <c r="D30" s="75"/>
      <c r="E30" s="26"/>
      <c r="F30" s="37"/>
      <c r="G30" s="90"/>
      <c r="H30" s="90"/>
      <c r="I30" s="47"/>
    </row>
    <row r="31" spans="1:20" ht="30" customHeight="1">
      <c r="A31" s="140" t="s">
        <v>51</v>
      </c>
      <c r="B31" s="141"/>
      <c r="C31" s="76">
        <v>901193</v>
      </c>
      <c r="D31" s="76"/>
      <c r="E31" s="24"/>
      <c r="F31" s="25">
        <f>ROUND((C31/C$29*100),6)</f>
        <v>68.965508999999997</v>
      </c>
      <c r="G31" s="78">
        <f>ROUND((G$29*F31/100),2)</f>
        <v>549727.73</v>
      </c>
      <c r="H31" s="78"/>
      <c r="I31" s="46">
        <f>C31-G31</f>
        <v>351465.27</v>
      </c>
    </row>
    <row r="32" spans="1:20" ht="45.75" customHeight="1">
      <c r="A32" s="140" t="s">
        <v>8</v>
      </c>
      <c r="B32" s="141"/>
      <c r="C32" s="76">
        <v>135179</v>
      </c>
      <c r="D32" s="76"/>
      <c r="E32" s="24"/>
      <c r="F32" s="34">
        <f>ROUND((C32/C$29*100),6)</f>
        <v>10.34483</v>
      </c>
      <c r="G32" s="78">
        <f t="shared" ref="G32:G34" si="0">ROUND((G$29*F32/100),2)</f>
        <v>82459.19</v>
      </c>
      <c r="H32" s="78"/>
      <c r="I32" s="46">
        <f t="shared" ref="I32:I34" si="1">C32-G32</f>
        <v>52719.81</v>
      </c>
    </row>
    <row r="33" spans="1:21" ht="46.5" customHeight="1">
      <c r="A33" s="140" t="s">
        <v>52</v>
      </c>
      <c r="B33" s="141"/>
      <c r="C33" s="76">
        <v>135179</v>
      </c>
      <c r="D33" s="76"/>
      <c r="E33" s="24"/>
      <c r="F33" s="34">
        <f>ROUND((C33/C$29*100),6)</f>
        <v>10.34483</v>
      </c>
      <c r="G33" s="78">
        <f t="shared" si="0"/>
        <v>82459.19</v>
      </c>
      <c r="H33" s="78"/>
      <c r="I33" s="46">
        <f t="shared" si="1"/>
        <v>52719.81</v>
      </c>
    </row>
    <row r="34" spans="1:21" ht="46.5" customHeight="1" thickBot="1">
      <c r="A34" s="138" t="s">
        <v>53</v>
      </c>
      <c r="B34" s="139"/>
      <c r="C34" s="77">
        <v>135179</v>
      </c>
      <c r="D34" s="77"/>
      <c r="E34" s="27"/>
      <c r="F34" s="34">
        <f>ROUND((C34/C$29*100),6)</f>
        <v>10.34483</v>
      </c>
      <c r="G34" s="78">
        <f t="shared" si="0"/>
        <v>82459.19</v>
      </c>
      <c r="H34" s="78"/>
      <c r="I34" s="46">
        <f t="shared" si="1"/>
        <v>52719.81</v>
      </c>
    </row>
    <row r="35" spans="1:21" ht="12.75" customHeight="1"/>
    <row r="36" spans="1:21" ht="15.75" customHeight="1">
      <c r="A36" s="116" t="s">
        <v>23</v>
      </c>
      <c r="B36" s="116"/>
      <c r="C36" s="116"/>
    </row>
    <row r="37" spans="1:21" ht="12.75" customHeight="1">
      <c r="A37" s="100" t="s">
        <v>54</v>
      </c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</row>
    <row r="38" spans="1:21" ht="20.25" customHeight="1" thickBot="1">
      <c r="A38" s="100"/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</row>
    <row r="39" spans="1:21" ht="128.25" customHeight="1">
      <c r="A39" s="103" t="s">
        <v>9</v>
      </c>
      <c r="B39" s="83"/>
      <c r="C39" s="83" t="s">
        <v>55</v>
      </c>
      <c r="D39" s="83"/>
      <c r="E39" s="83"/>
      <c r="F39" s="83"/>
      <c r="G39" s="83" t="s">
        <v>24</v>
      </c>
      <c r="H39" s="80" t="s">
        <v>25</v>
      </c>
      <c r="I39" s="83" t="s">
        <v>10</v>
      </c>
      <c r="J39" s="84"/>
      <c r="K39" s="102"/>
      <c r="L39" s="7"/>
    </row>
    <row r="40" spans="1:21" ht="15.75" hidden="1" customHeight="1" thickBot="1">
      <c r="A40" s="104"/>
      <c r="B40" s="88"/>
      <c r="C40" s="88"/>
      <c r="D40" s="88"/>
      <c r="E40" s="88"/>
      <c r="F40" s="88"/>
      <c r="G40" s="88"/>
      <c r="H40" s="81"/>
      <c r="I40" s="29"/>
      <c r="J40" s="30"/>
      <c r="K40" s="102"/>
      <c r="L40" s="7"/>
    </row>
    <row r="41" spans="1:21" ht="29.25" customHeight="1">
      <c r="A41" s="105" t="s">
        <v>56</v>
      </c>
      <c r="B41" s="106"/>
      <c r="C41" s="145">
        <f>C43+C44</f>
        <v>180240</v>
      </c>
      <c r="D41" s="146"/>
      <c r="E41" s="146"/>
      <c r="F41" s="147"/>
      <c r="G41" s="33">
        <f>G43+G44</f>
        <v>180240</v>
      </c>
      <c r="H41" s="35">
        <f>H43+H44</f>
        <v>0</v>
      </c>
      <c r="I41" s="111"/>
      <c r="J41" s="112"/>
    </row>
    <row r="42" spans="1:21" ht="17.25" customHeight="1">
      <c r="A42" s="107" t="s">
        <v>7</v>
      </c>
      <c r="B42" s="108"/>
      <c r="C42" s="144"/>
      <c r="D42" s="144"/>
      <c r="E42" s="144"/>
      <c r="F42" s="144"/>
      <c r="G42" s="38"/>
      <c r="H42" s="39"/>
      <c r="I42" s="111"/>
      <c r="J42" s="112"/>
    </row>
    <row r="43" spans="1:21" ht="18" customHeight="1">
      <c r="A43" s="109" t="s">
        <v>57</v>
      </c>
      <c r="B43" s="110"/>
      <c r="C43" s="148">
        <v>90120</v>
      </c>
      <c r="D43" s="148"/>
      <c r="E43" s="148"/>
      <c r="F43" s="148"/>
      <c r="G43" s="54">
        <v>90120</v>
      </c>
      <c r="H43" s="35">
        <f>C43-G43</f>
        <v>0</v>
      </c>
      <c r="I43" s="76" t="s">
        <v>104</v>
      </c>
      <c r="J43" s="82"/>
    </row>
    <row r="44" spans="1:21" ht="21" customHeight="1" thickBot="1">
      <c r="A44" s="86" t="s">
        <v>58</v>
      </c>
      <c r="B44" s="87"/>
      <c r="C44" s="85">
        <v>90120</v>
      </c>
      <c r="D44" s="85"/>
      <c r="E44" s="85"/>
      <c r="F44" s="85"/>
      <c r="G44" s="55">
        <v>90120</v>
      </c>
      <c r="H44" s="36">
        <f>C44-G44</f>
        <v>0</v>
      </c>
      <c r="I44" s="76" t="s">
        <v>104</v>
      </c>
      <c r="J44" s="82"/>
    </row>
    <row r="45" spans="1:21" ht="36.75" customHeight="1"/>
    <row r="46" spans="1:21" ht="30.75" customHeight="1">
      <c r="A46" s="100" t="s">
        <v>59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5"/>
    </row>
    <row r="47" spans="1:21" ht="13.5" customHeight="1"/>
    <row r="48" spans="1:21" ht="19.5" customHeight="1">
      <c r="A48" s="21" t="s">
        <v>60</v>
      </c>
      <c r="C48" s="92" t="s">
        <v>79</v>
      </c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</row>
    <row r="49" spans="1:20" ht="17.25" customHeight="1">
      <c r="A49" s="79"/>
      <c r="B49" s="79"/>
      <c r="C49" s="79"/>
      <c r="D49" s="79"/>
      <c r="E49" s="79"/>
      <c r="F49" s="79"/>
      <c r="G49" s="79"/>
      <c r="H49" s="79"/>
      <c r="I49" s="79"/>
    </row>
    <row r="50" spans="1:20" ht="19.5" customHeight="1">
      <c r="A50" s="113" t="s">
        <v>61</v>
      </c>
      <c r="B50" s="113"/>
      <c r="C50" s="91" t="s">
        <v>80</v>
      </c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</row>
    <row r="51" spans="1:20" ht="20.25" customHeight="1">
      <c r="A51" s="79"/>
      <c r="B51" s="79"/>
      <c r="C51" s="79"/>
      <c r="D51" s="79"/>
      <c r="E51" s="79"/>
      <c r="F51" s="79"/>
      <c r="G51" s="79"/>
      <c r="H51" s="79"/>
      <c r="I51" s="79"/>
    </row>
    <row r="52" spans="1:20" ht="11.25" customHeight="1"/>
    <row r="53" spans="1:20" ht="22.5" customHeight="1">
      <c r="A53" s="100" t="s">
        <v>62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</row>
    <row r="54" spans="1:20" ht="15" thickBot="1"/>
    <row r="55" spans="1:20" ht="183.75" customHeight="1">
      <c r="A55" s="15" t="s">
        <v>22</v>
      </c>
      <c r="B55" s="16" t="s">
        <v>11</v>
      </c>
      <c r="C55" s="83" t="s">
        <v>63</v>
      </c>
      <c r="D55" s="83"/>
      <c r="E55" s="19"/>
      <c r="F55" s="83" t="s">
        <v>64</v>
      </c>
      <c r="G55" s="83"/>
      <c r="H55" s="44" t="s">
        <v>65</v>
      </c>
      <c r="I55" s="80" t="s">
        <v>25</v>
      </c>
      <c r="J55" s="99"/>
      <c r="K55" s="11" t="s">
        <v>10</v>
      </c>
    </row>
    <row r="56" spans="1:20" ht="63.75" customHeight="1">
      <c r="A56" s="17">
        <v>1</v>
      </c>
      <c r="B56" s="14" t="s">
        <v>12</v>
      </c>
      <c r="C56" s="97"/>
      <c r="D56" s="97"/>
      <c r="E56" s="56"/>
      <c r="F56" s="97"/>
      <c r="G56" s="97"/>
      <c r="H56" s="56"/>
      <c r="I56" s="93">
        <f>F56-H56</f>
        <v>0</v>
      </c>
      <c r="J56" s="93"/>
      <c r="K56" s="57"/>
    </row>
    <row r="57" spans="1:20" ht="209.25" customHeight="1">
      <c r="A57" s="17">
        <v>2</v>
      </c>
      <c r="B57" s="14" t="s">
        <v>66</v>
      </c>
      <c r="C57" s="97" t="s">
        <v>81</v>
      </c>
      <c r="D57" s="97"/>
      <c r="E57" s="56"/>
      <c r="F57" s="97">
        <v>1306730</v>
      </c>
      <c r="G57" s="97"/>
      <c r="H57" s="56">
        <v>797105.3</v>
      </c>
      <c r="I57" s="93">
        <f t="shared" ref="I57:I62" si="2">F57-H57</f>
        <v>509624.69999999995</v>
      </c>
      <c r="J57" s="93"/>
      <c r="K57" s="57" t="s">
        <v>102</v>
      </c>
    </row>
    <row r="58" spans="1:20" ht="90" customHeight="1">
      <c r="A58" s="17">
        <v>3</v>
      </c>
      <c r="B58" s="14" t="s">
        <v>30</v>
      </c>
      <c r="C58" s="97"/>
      <c r="D58" s="97"/>
      <c r="E58" s="56"/>
      <c r="F58" s="97"/>
      <c r="G58" s="97"/>
      <c r="H58" s="56"/>
      <c r="I58" s="93">
        <f t="shared" si="2"/>
        <v>0</v>
      </c>
      <c r="J58" s="93"/>
      <c r="K58" s="57"/>
    </row>
    <row r="59" spans="1:20" ht="105.75" customHeight="1">
      <c r="A59" s="17">
        <v>4</v>
      </c>
      <c r="B59" s="14" t="s">
        <v>13</v>
      </c>
      <c r="C59" s="97"/>
      <c r="D59" s="97"/>
      <c r="E59" s="56"/>
      <c r="F59" s="97"/>
      <c r="G59" s="97"/>
      <c r="H59" s="56"/>
      <c r="I59" s="93">
        <f t="shared" si="2"/>
        <v>0</v>
      </c>
      <c r="J59" s="93"/>
      <c r="K59" s="57"/>
      <c r="M59" s="13"/>
      <c r="N59" s="13"/>
    </row>
    <row r="60" spans="1:20" ht="30" customHeight="1">
      <c r="A60" s="17">
        <v>5</v>
      </c>
      <c r="B60" s="14" t="s">
        <v>14</v>
      </c>
      <c r="C60" s="97"/>
      <c r="D60" s="97"/>
      <c r="E60" s="56"/>
      <c r="F60" s="97"/>
      <c r="G60" s="97"/>
      <c r="H60" s="56"/>
      <c r="I60" s="93">
        <f t="shared" si="2"/>
        <v>0</v>
      </c>
      <c r="J60" s="93"/>
      <c r="K60" s="57"/>
    </row>
    <row r="61" spans="1:20" ht="33" customHeight="1">
      <c r="A61" s="17">
        <v>6</v>
      </c>
      <c r="B61" s="14" t="s">
        <v>15</v>
      </c>
      <c r="C61" s="97"/>
      <c r="D61" s="97"/>
      <c r="E61" s="56"/>
      <c r="F61" s="97"/>
      <c r="G61" s="97"/>
      <c r="H61" s="56"/>
      <c r="I61" s="93">
        <f t="shared" si="2"/>
        <v>0</v>
      </c>
      <c r="J61" s="93"/>
      <c r="K61" s="57"/>
    </row>
    <row r="62" spans="1:20" ht="20.25" customHeight="1">
      <c r="A62" s="17">
        <v>7</v>
      </c>
      <c r="B62" s="14" t="s">
        <v>16</v>
      </c>
      <c r="C62" s="97"/>
      <c r="D62" s="97"/>
      <c r="E62" s="56"/>
      <c r="F62" s="97"/>
      <c r="G62" s="97"/>
      <c r="H62" s="56"/>
      <c r="I62" s="93">
        <f t="shared" si="2"/>
        <v>0</v>
      </c>
      <c r="J62" s="93"/>
      <c r="K62" s="57"/>
    </row>
    <row r="63" spans="1:20" ht="25.5" customHeight="1" thickBot="1">
      <c r="A63" s="18"/>
      <c r="B63" s="20" t="s">
        <v>17</v>
      </c>
      <c r="C63" s="98"/>
      <c r="D63" s="98"/>
      <c r="E63" s="98"/>
      <c r="F63" s="95">
        <f>SUM(F56:F62)</f>
        <v>1306730</v>
      </c>
      <c r="G63" s="96"/>
      <c r="H63" s="28">
        <f>SUM(H56:H62)</f>
        <v>797105.3</v>
      </c>
      <c r="I63" s="158">
        <f>SUM(I56:J62)</f>
        <v>509624.69999999995</v>
      </c>
      <c r="J63" s="159"/>
      <c r="K63" s="40"/>
    </row>
    <row r="65" spans="1:20" ht="6.75" customHeight="1">
      <c r="A65" s="100" t="s">
        <v>67</v>
      </c>
      <c r="B65" s="100"/>
      <c r="C65" s="100"/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</row>
    <row r="66" spans="1:20" ht="17.25" customHeight="1">
      <c r="A66" s="100"/>
      <c r="B66" s="100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</row>
    <row r="67" spans="1:20" ht="10.5" customHeight="1">
      <c r="A67" s="100"/>
      <c r="B67" s="100"/>
      <c r="C67" s="100"/>
      <c r="D67" s="100"/>
      <c r="E67" s="100"/>
      <c r="F67" s="100"/>
      <c r="G67" s="100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</row>
    <row r="68" spans="1:20" ht="10.5" customHeight="1">
      <c r="A68" s="100"/>
      <c r="B68" s="100"/>
      <c r="C68" s="100"/>
      <c r="D68" s="100"/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</row>
    <row r="69" spans="1:20" ht="15.6">
      <c r="A69" s="157" t="s">
        <v>68</v>
      </c>
      <c r="B69" s="157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</row>
    <row r="70" spans="1:20" ht="19.5" customHeight="1">
      <c r="A70" s="160" t="s">
        <v>76</v>
      </c>
      <c r="B70" s="160"/>
      <c r="C70" s="160"/>
      <c r="D70" s="160"/>
      <c r="E70" s="160"/>
      <c r="F70" s="160"/>
      <c r="G70" s="162" t="s">
        <v>96</v>
      </c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</row>
    <row r="71" spans="1:20" ht="18.75" customHeight="1">
      <c r="A71" s="157" t="s">
        <v>69</v>
      </c>
      <c r="B71" s="157"/>
      <c r="C71" s="157"/>
      <c r="D71" s="157"/>
      <c r="E71" s="157"/>
      <c r="F71" s="157"/>
      <c r="G71" s="157"/>
      <c r="H71" s="157"/>
      <c r="I71" s="157"/>
      <c r="J71" s="157"/>
      <c r="K71" s="157"/>
      <c r="L71" s="161" t="s">
        <v>71</v>
      </c>
      <c r="M71" s="161"/>
      <c r="N71" s="161"/>
      <c r="O71" s="161"/>
      <c r="P71" s="161"/>
      <c r="Q71" s="161"/>
      <c r="R71" s="161"/>
      <c r="S71" s="161"/>
      <c r="T71" s="161"/>
    </row>
    <row r="72" spans="1:20" ht="15.6">
      <c r="A72" s="1"/>
    </row>
    <row r="73" spans="1:20" ht="15.6">
      <c r="A73" s="1" t="s">
        <v>18</v>
      </c>
    </row>
    <row r="74" spans="1:20" ht="15.6">
      <c r="A74" s="160" t="s">
        <v>70</v>
      </c>
      <c r="B74" s="160"/>
      <c r="C74" s="160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3" t="s">
        <v>95</v>
      </c>
      <c r="R74" s="163"/>
      <c r="S74" s="163"/>
      <c r="T74" s="163"/>
    </row>
    <row r="75" spans="1:20" ht="15.6">
      <c r="A75" s="94" t="s">
        <v>34</v>
      </c>
      <c r="B75" s="94"/>
      <c r="C75" s="94"/>
      <c r="D75" s="72" t="s">
        <v>107</v>
      </c>
      <c r="E75" s="72"/>
      <c r="F75" s="72"/>
      <c r="G75" s="72"/>
      <c r="H75" s="72"/>
      <c r="I75" s="72"/>
      <c r="J75" s="72"/>
      <c r="K75" s="32"/>
      <c r="L75" s="32"/>
      <c r="M75" s="32"/>
      <c r="N75" s="32"/>
      <c r="O75" s="32"/>
    </row>
    <row r="76" spans="1:20" ht="15.6">
      <c r="A76" s="1"/>
    </row>
    <row r="77" spans="1:20" ht="15.6">
      <c r="A77" s="101" t="s">
        <v>19</v>
      </c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</row>
    <row r="79" spans="1:20" ht="15.75" customHeight="1">
      <c r="A79" s="152" t="s">
        <v>93</v>
      </c>
      <c r="B79" s="152"/>
      <c r="C79" s="152"/>
      <c r="D79" s="152"/>
      <c r="E79" s="152"/>
      <c r="F79" s="152"/>
      <c r="G79" s="152"/>
      <c r="H79" s="152"/>
      <c r="I79" s="152"/>
      <c r="J79" s="152"/>
      <c r="K79" s="152"/>
      <c r="L79" s="152"/>
      <c r="M79" s="152"/>
      <c r="N79" s="152"/>
      <c r="O79" s="152"/>
      <c r="P79" s="152"/>
      <c r="Q79" s="152"/>
      <c r="R79" s="152"/>
      <c r="S79" s="152"/>
      <c r="T79" s="152"/>
    </row>
    <row r="80" spans="1:20" ht="15.6">
      <c r="C80" s="6" t="s">
        <v>27</v>
      </c>
      <c r="D80" s="4" t="s">
        <v>28</v>
      </c>
      <c r="G80" s="155" t="s">
        <v>26</v>
      </c>
      <c r="H80" s="155"/>
      <c r="I80" s="12"/>
      <c r="J80" s="12"/>
    </row>
    <row r="82" spans="1:20" ht="15.6">
      <c r="A82" s="152" t="s">
        <v>94</v>
      </c>
      <c r="B82" s="152"/>
      <c r="C82" s="152"/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152"/>
      <c r="Q82" s="152"/>
      <c r="R82" s="152"/>
      <c r="S82" s="152"/>
      <c r="T82" s="152"/>
    </row>
    <row r="83" spans="1:20" ht="15.6">
      <c r="C83" s="6" t="s">
        <v>27</v>
      </c>
      <c r="D83" s="4" t="s">
        <v>28</v>
      </c>
      <c r="G83" s="155" t="s">
        <v>26</v>
      </c>
      <c r="H83" s="155"/>
      <c r="I83" s="12"/>
      <c r="J83" s="12"/>
    </row>
    <row r="85" spans="1:20" ht="15.6">
      <c r="A85" s="2" t="s">
        <v>20</v>
      </c>
    </row>
    <row r="86" spans="1:20" ht="15.6">
      <c r="A86" s="1"/>
      <c r="G86" s="3"/>
    </row>
    <row r="87" spans="1:20" ht="15.6">
      <c r="A87" s="1" t="s">
        <v>21</v>
      </c>
      <c r="B87" s="156" t="s">
        <v>106</v>
      </c>
      <c r="C87" s="156"/>
    </row>
    <row r="89" spans="1:20" ht="15.6">
      <c r="A89" s="152" t="s">
        <v>91</v>
      </c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52"/>
      <c r="O89" s="152"/>
      <c r="P89" s="152"/>
      <c r="Q89" s="152"/>
      <c r="R89" s="152"/>
      <c r="S89" s="152"/>
      <c r="T89" s="152"/>
    </row>
    <row r="90" spans="1:20" ht="15.6">
      <c r="C90" s="6" t="s">
        <v>27</v>
      </c>
      <c r="D90" s="4" t="s">
        <v>28</v>
      </c>
      <c r="G90" s="154" t="s">
        <v>26</v>
      </c>
      <c r="H90" s="154"/>
      <c r="I90" s="13"/>
      <c r="J90" s="154" t="s">
        <v>29</v>
      </c>
      <c r="K90" s="154"/>
      <c r="L90" s="12"/>
      <c r="M90" s="12"/>
      <c r="N90" s="12"/>
    </row>
    <row r="92" spans="1:20" ht="15.6">
      <c r="A92" s="151" t="s">
        <v>32</v>
      </c>
      <c r="B92" s="151"/>
      <c r="C92" s="151"/>
      <c r="D92" s="151"/>
      <c r="E92" s="151"/>
      <c r="F92" s="151"/>
      <c r="G92" s="151"/>
      <c r="H92" s="151"/>
      <c r="I92" s="151"/>
      <c r="J92" s="151"/>
      <c r="K92" s="151"/>
      <c r="L92" s="151"/>
      <c r="M92" s="151"/>
      <c r="N92" s="151"/>
      <c r="O92" s="151"/>
      <c r="P92" s="151"/>
      <c r="Q92" s="151"/>
      <c r="R92" s="151"/>
      <c r="S92" s="151"/>
      <c r="T92" s="151"/>
    </row>
    <row r="93" spans="1:20">
      <c r="A93" s="153" t="s">
        <v>75</v>
      </c>
      <c r="B93" s="153"/>
      <c r="C93" s="153"/>
      <c r="D93" s="153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53"/>
      <c r="T93" s="153"/>
    </row>
    <row r="94" spans="1:20" s="49" customFormat="1" ht="14.25" customHeight="1">
      <c r="A94" s="149" t="s">
        <v>74</v>
      </c>
      <c r="B94" s="150"/>
      <c r="C94" s="150"/>
      <c r="D94" s="150"/>
      <c r="E94" s="150"/>
      <c r="F94" s="150"/>
      <c r="G94" s="150"/>
      <c r="H94" s="150"/>
      <c r="I94" s="150"/>
      <c r="J94" s="150"/>
      <c r="K94" s="150"/>
      <c r="L94" s="150"/>
      <c r="M94" s="150"/>
      <c r="N94" s="150"/>
      <c r="O94" s="150"/>
      <c r="P94" s="150"/>
      <c r="Q94" s="150"/>
      <c r="R94" s="150"/>
      <c r="S94" s="150"/>
      <c r="T94" s="150"/>
    </row>
    <row r="102" spans="6:6">
      <c r="F102" t="s">
        <v>27</v>
      </c>
    </row>
  </sheetData>
  <sheetProtection formatRows="0" insertRows="0"/>
  <mergeCells count="118">
    <mergeCell ref="A77:T77"/>
    <mergeCell ref="A79:T79"/>
    <mergeCell ref="A69:T69"/>
    <mergeCell ref="I63:J63"/>
    <mergeCell ref="I60:J60"/>
    <mergeCell ref="I61:J61"/>
    <mergeCell ref="A65:T68"/>
    <mergeCell ref="A70:F70"/>
    <mergeCell ref="A71:K71"/>
    <mergeCell ref="L71:T71"/>
    <mergeCell ref="A74:P74"/>
    <mergeCell ref="G70:T70"/>
    <mergeCell ref="Q74:T74"/>
    <mergeCell ref="A94:T94"/>
    <mergeCell ref="A92:T92"/>
    <mergeCell ref="A82:T82"/>
    <mergeCell ref="A89:T89"/>
    <mergeCell ref="A93:T93"/>
    <mergeCell ref="G90:H90"/>
    <mergeCell ref="G83:H83"/>
    <mergeCell ref="B87:C87"/>
    <mergeCell ref="G80:H80"/>
    <mergeCell ref="J90:K90"/>
    <mergeCell ref="C28:D28"/>
    <mergeCell ref="J21:M21"/>
    <mergeCell ref="O21:O22"/>
    <mergeCell ref="P21:S21"/>
    <mergeCell ref="T21:T22"/>
    <mergeCell ref="G28:H28"/>
    <mergeCell ref="A28:B28"/>
    <mergeCell ref="I57:J57"/>
    <mergeCell ref="G33:H33"/>
    <mergeCell ref="A25:T26"/>
    <mergeCell ref="F56:G56"/>
    <mergeCell ref="F57:G57"/>
    <mergeCell ref="A34:B34"/>
    <mergeCell ref="A36:C36"/>
    <mergeCell ref="A46:T46"/>
    <mergeCell ref="A29:B29"/>
    <mergeCell ref="A30:B30"/>
    <mergeCell ref="A31:B31"/>
    <mergeCell ref="A32:B32"/>
    <mergeCell ref="A33:B33"/>
    <mergeCell ref="C39:F40"/>
    <mergeCell ref="C42:F42"/>
    <mergeCell ref="C41:F41"/>
    <mergeCell ref="C43:F43"/>
    <mergeCell ref="P1:T7"/>
    <mergeCell ref="A9:T11"/>
    <mergeCell ref="A16:C16"/>
    <mergeCell ref="A17:T17"/>
    <mergeCell ref="B18:B22"/>
    <mergeCell ref="C18:H20"/>
    <mergeCell ref="N18:N22"/>
    <mergeCell ref="I18:M20"/>
    <mergeCell ref="O18:S20"/>
    <mergeCell ref="A18:A22"/>
    <mergeCell ref="A13:C13"/>
    <mergeCell ref="D13:G13"/>
    <mergeCell ref="T18:T20"/>
    <mergeCell ref="C21:C22"/>
    <mergeCell ref="D21:H21"/>
    <mergeCell ref="A14:G14"/>
    <mergeCell ref="H14:T14"/>
    <mergeCell ref="A53:T53"/>
    <mergeCell ref="A37:T38"/>
    <mergeCell ref="K39:K40"/>
    <mergeCell ref="A39:B40"/>
    <mergeCell ref="A41:B41"/>
    <mergeCell ref="A42:B42"/>
    <mergeCell ref="A43:B43"/>
    <mergeCell ref="I41:J41"/>
    <mergeCell ref="I42:J42"/>
    <mergeCell ref="A50:B50"/>
    <mergeCell ref="C48:T48"/>
    <mergeCell ref="I59:J59"/>
    <mergeCell ref="I56:J56"/>
    <mergeCell ref="A75:C75"/>
    <mergeCell ref="F63:G63"/>
    <mergeCell ref="C55:D55"/>
    <mergeCell ref="F55:G55"/>
    <mergeCell ref="C56:D56"/>
    <mergeCell ref="C57:D57"/>
    <mergeCell ref="C58:D58"/>
    <mergeCell ref="C59:D59"/>
    <mergeCell ref="C60:D60"/>
    <mergeCell ref="C61:D61"/>
    <mergeCell ref="C63:E63"/>
    <mergeCell ref="C62:D62"/>
    <mergeCell ref="I58:J58"/>
    <mergeCell ref="F59:G59"/>
    <mergeCell ref="F60:G60"/>
    <mergeCell ref="F58:G58"/>
    <mergeCell ref="F61:G61"/>
    <mergeCell ref="F62:G62"/>
    <mergeCell ref="I55:J55"/>
    <mergeCell ref="I62:J62"/>
    <mergeCell ref="C29:D29"/>
    <mergeCell ref="C30:D30"/>
    <mergeCell ref="C31:D31"/>
    <mergeCell ref="C32:D32"/>
    <mergeCell ref="C33:D33"/>
    <mergeCell ref="C34:D34"/>
    <mergeCell ref="G34:H34"/>
    <mergeCell ref="A51:I51"/>
    <mergeCell ref="H39:H40"/>
    <mergeCell ref="I43:J43"/>
    <mergeCell ref="I44:J44"/>
    <mergeCell ref="I39:J39"/>
    <mergeCell ref="C44:F44"/>
    <mergeCell ref="A49:I49"/>
    <mergeCell ref="A44:B44"/>
    <mergeCell ref="G39:G40"/>
    <mergeCell ref="G29:H29"/>
    <mergeCell ref="G30:H30"/>
    <mergeCell ref="G31:H31"/>
    <mergeCell ref="G32:H32"/>
    <mergeCell ref="C50:T50"/>
  </mergeCells>
  <printOptions horizontalCentered="1"/>
  <pageMargins left="0.6692913385826772" right="0.43307086614173229" top="0.70866141732283472" bottom="0.39370078740157483" header="0.19685039370078741" footer="0.19685039370078741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102"/>
  <sheetViews>
    <sheetView topLeftCell="A65" zoomScale="86" zoomScaleNormal="86" workbookViewId="0">
      <selection activeCell="D75" sqref="D75"/>
    </sheetView>
  </sheetViews>
  <sheetFormatPr defaultRowHeight="14.4"/>
  <cols>
    <col min="1" max="1" width="10.109375" customWidth="1"/>
    <col min="2" max="2" width="20" customWidth="1"/>
    <col min="3" max="3" width="9.88671875" customWidth="1"/>
    <col min="4" max="4" width="11.6640625" customWidth="1"/>
    <col min="5" max="5" width="12" hidden="1" customWidth="1"/>
    <col min="6" max="6" width="16" customWidth="1"/>
    <col min="7" max="7" width="15.109375" customWidth="1"/>
    <col min="8" max="8" width="13.109375" customWidth="1"/>
    <col min="9" max="9" width="9.88671875" customWidth="1"/>
    <col min="10" max="10" width="11.33203125" customWidth="1"/>
    <col min="11" max="11" width="12.88671875" customWidth="1"/>
    <col min="12" max="12" width="11.33203125" customWidth="1"/>
    <col min="13" max="13" width="9.88671875" customWidth="1"/>
    <col min="14" max="14" width="13.33203125" customWidth="1"/>
    <col min="16" max="16" width="9.88671875" customWidth="1"/>
    <col min="17" max="17" width="10" customWidth="1"/>
    <col min="18" max="18" width="11" customWidth="1"/>
    <col min="19" max="19" width="10.44140625" customWidth="1"/>
    <col min="20" max="20" width="10.109375" customWidth="1"/>
  </cols>
  <sheetData>
    <row r="1" spans="1:20" ht="15" customHeight="1">
      <c r="P1" s="114" t="s">
        <v>35</v>
      </c>
      <c r="Q1" s="114"/>
      <c r="R1" s="114"/>
      <c r="S1" s="114"/>
      <c r="T1" s="114"/>
    </row>
    <row r="2" spans="1:20">
      <c r="P2" s="114"/>
      <c r="Q2" s="114"/>
      <c r="R2" s="114"/>
      <c r="S2" s="114"/>
      <c r="T2" s="114"/>
    </row>
    <row r="3" spans="1:20">
      <c r="P3" s="114"/>
      <c r="Q3" s="114"/>
      <c r="R3" s="114"/>
      <c r="S3" s="114"/>
      <c r="T3" s="114"/>
    </row>
    <row r="4" spans="1:20">
      <c r="P4" s="114"/>
      <c r="Q4" s="114"/>
      <c r="R4" s="114"/>
      <c r="S4" s="114"/>
      <c r="T4" s="114"/>
    </row>
    <row r="5" spans="1:20">
      <c r="P5" s="114"/>
      <c r="Q5" s="114"/>
      <c r="R5" s="114"/>
      <c r="S5" s="114"/>
      <c r="T5" s="114"/>
    </row>
    <row r="6" spans="1:20">
      <c r="P6" s="114"/>
      <c r="Q6" s="114"/>
      <c r="R6" s="114"/>
      <c r="S6" s="114"/>
      <c r="T6" s="114"/>
    </row>
    <row r="7" spans="1:20">
      <c r="P7" s="114"/>
      <c r="Q7" s="114"/>
      <c r="R7" s="114"/>
      <c r="S7" s="114"/>
      <c r="T7" s="114"/>
    </row>
    <row r="8" spans="1:20" ht="15.75" customHeight="1"/>
    <row r="9" spans="1:20" ht="15" customHeight="1">
      <c r="A9" s="115" t="s">
        <v>36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</row>
    <row r="10" spans="1:20" ht="15.75" customHeight="1">
      <c r="A10" s="115"/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</row>
    <row r="11" spans="1:20" ht="16.5" customHeight="1">
      <c r="A11" s="115"/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</row>
    <row r="12" spans="1:20" ht="18.75" customHeight="1"/>
    <row r="13" spans="1:20" ht="19.5" customHeight="1">
      <c r="A13" s="100" t="s">
        <v>33</v>
      </c>
      <c r="B13" s="100"/>
      <c r="C13" s="100"/>
      <c r="D13" s="132" t="s">
        <v>105</v>
      </c>
      <c r="E13" s="132"/>
      <c r="F13" s="132"/>
      <c r="G13" s="132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</row>
    <row r="14" spans="1:20" ht="19.5" customHeight="1">
      <c r="A14" s="100" t="s">
        <v>37</v>
      </c>
      <c r="B14" s="100"/>
      <c r="C14" s="100"/>
      <c r="D14" s="100"/>
      <c r="E14" s="100"/>
      <c r="F14" s="100"/>
      <c r="G14" s="100"/>
      <c r="H14" s="132" t="s">
        <v>77</v>
      </c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</row>
    <row r="15" spans="1:20" ht="13.5" customHeight="1">
      <c r="H15" s="3"/>
    </row>
    <row r="16" spans="1:20" ht="26.25" customHeight="1">
      <c r="A16" s="116" t="s">
        <v>0</v>
      </c>
      <c r="B16" s="116"/>
      <c r="C16" s="116"/>
    </row>
    <row r="17" spans="1:20" ht="65.25" customHeight="1" thickBot="1">
      <c r="A17" s="100" t="s">
        <v>72</v>
      </c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</row>
    <row r="18" spans="1:20" ht="15" customHeight="1">
      <c r="A18" s="130" t="s">
        <v>22</v>
      </c>
      <c r="B18" s="117" t="s">
        <v>38</v>
      </c>
      <c r="C18" s="119" t="s">
        <v>39</v>
      </c>
      <c r="D18" s="120"/>
      <c r="E18" s="120"/>
      <c r="F18" s="120"/>
      <c r="G18" s="120"/>
      <c r="H18" s="121"/>
      <c r="I18" s="128" t="s">
        <v>42</v>
      </c>
      <c r="J18" s="128"/>
      <c r="K18" s="128"/>
      <c r="L18" s="128"/>
      <c r="M18" s="128"/>
      <c r="N18" s="128" t="s">
        <v>45</v>
      </c>
      <c r="O18" s="128" t="s">
        <v>46</v>
      </c>
      <c r="P18" s="128"/>
      <c r="Q18" s="128"/>
      <c r="R18" s="128"/>
      <c r="S18" s="128"/>
      <c r="T18" s="133" t="s">
        <v>1</v>
      </c>
    </row>
    <row r="19" spans="1:20" ht="32.25" customHeight="1">
      <c r="A19" s="131"/>
      <c r="B19" s="118"/>
      <c r="C19" s="122"/>
      <c r="D19" s="123"/>
      <c r="E19" s="123"/>
      <c r="F19" s="123"/>
      <c r="G19" s="123"/>
      <c r="H19" s="124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34"/>
    </row>
    <row r="20" spans="1:20" ht="15.75" customHeight="1">
      <c r="A20" s="131"/>
      <c r="B20" s="118"/>
      <c r="C20" s="125"/>
      <c r="D20" s="126"/>
      <c r="E20" s="126"/>
      <c r="F20" s="126"/>
      <c r="G20" s="126"/>
      <c r="H20" s="127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34"/>
    </row>
    <row r="21" spans="1:20">
      <c r="A21" s="131"/>
      <c r="B21" s="118"/>
      <c r="C21" s="129" t="s">
        <v>2</v>
      </c>
      <c r="D21" s="135" t="s">
        <v>3</v>
      </c>
      <c r="E21" s="135"/>
      <c r="F21" s="135"/>
      <c r="G21" s="135"/>
      <c r="H21" s="135"/>
      <c r="I21" s="69"/>
      <c r="J21" s="135" t="s">
        <v>3</v>
      </c>
      <c r="K21" s="135"/>
      <c r="L21" s="135"/>
      <c r="M21" s="135"/>
      <c r="N21" s="129"/>
      <c r="O21" s="129" t="s">
        <v>2</v>
      </c>
      <c r="P21" s="129" t="s">
        <v>3</v>
      </c>
      <c r="Q21" s="129"/>
      <c r="R21" s="129"/>
      <c r="S21" s="129"/>
      <c r="T21" s="134"/>
    </row>
    <row r="22" spans="1:20" ht="159" customHeight="1">
      <c r="A22" s="131"/>
      <c r="B22" s="118"/>
      <c r="C22" s="129"/>
      <c r="D22" s="68" t="s">
        <v>4</v>
      </c>
      <c r="E22" s="68" t="s">
        <v>5</v>
      </c>
      <c r="F22" s="68" t="s">
        <v>5</v>
      </c>
      <c r="G22" s="68" t="s">
        <v>40</v>
      </c>
      <c r="H22" s="68" t="s">
        <v>41</v>
      </c>
      <c r="I22" s="68" t="s">
        <v>2</v>
      </c>
      <c r="J22" s="68" t="s">
        <v>4</v>
      </c>
      <c r="K22" s="68" t="s">
        <v>5</v>
      </c>
      <c r="L22" s="68" t="s">
        <v>43</v>
      </c>
      <c r="M22" s="68" t="s">
        <v>44</v>
      </c>
      <c r="N22" s="129"/>
      <c r="O22" s="129"/>
      <c r="P22" s="68" t="s">
        <v>4</v>
      </c>
      <c r="Q22" s="68" t="s">
        <v>5</v>
      </c>
      <c r="R22" s="68" t="s">
        <v>43</v>
      </c>
      <c r="S22" s="68" t="s">
        <v>44</v>
      </c>
      <c r="T22" s="134"/>
    </row>
    <row r="23" spans="1:20" ht="72" customHeight="1" thickBot="1">
      <c r="A23" s="10"/>
      <c r="B23" s="50" t="s">
        <v>82</v>
      </c>
      <c r="C23" s="23">
        <f>D23+F23+G23+H23</f>
        <v>1610072.4</v>
      </c>
      <c r="D23" s="51">
        <v>1110393</v>
      </c>
      <c r="E23" s="52"/>
      <c r="F23" s="51">
        <v>166559</v>
      </c>
      <c r="G23" s="51">
        <v>166561.4</v>
      </c>
      <c r="H23" s="51">
        <v>166559</v>
      </c>
      <c r="I23" s="23">
        <f>J23+K23+L23+M23</f>
        <v>1610072.4</v>
      </c>
      <c r="J23" s="51">
        <v>1110393</v>
      </c>
      <c r="K23" s="51">
        <v>166559</v>
      </c>
      <c r="L23" s="51">
        <v>166561.4</v>
      </c>
      <c r="M23" s="51">
        <v>166559</v>
      </c>
      <c r="N23" s="51">
        <v>1610072.4</v>
      </c>
      <c r="O23" s="23">
        <f>P23+Q23+R23+S23</f>
        <v>1610072.4</v>
      </c>
      <c r="P23" s="51">
        <v>1110393</v>
      </c>
      <c r="Q23" s="51">
        <v>166559</v>
      </c>
      <c r="R23" s="51">
        <v>166561.4</v>
      </c>
      <c r="S23" s="51">
        <v>166559</v>
      </c>
      <c r="T23" s="53">
        <v>0</v>
      </c>
    </row>
    <row r="24" spans="1:20" ht="14.25" customHeight="1"/>
    <row r="25" spans="1:20" ht="15.75" customHeight="1">
      <c r="A25" s="100" t="s">
        <v>73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</row>
    <row r="26" spans="1:20" ht="15.75" customHeight="1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</row>
    <row r="27" spans="1:20" ht="13.5" customHeight="1" thickBo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</row>
    <row r="28" spans="1:20" ht="65.25" customHeight="1">
      <c r="A28" s="137" t="s">
        <v>47</v>
      </c>
      <c r="B28" s="136"/>
      <c r="C28" s="136" t="s">
        <v>48</v>
      </c>
      <c r="D28" s="136"/>
      <c r="E28" s="70"/>
      <c r="F28" s="70" t="s">
        <v>49</v>
      </c>
      <c r="G28" s="136" t="s">
        <v>50</v>
      </c>
      <c r="H28" s="136"/>
      <c r="I28" s="48" t="s">
        <v>31</v>
      </c>
    </row>
    <row r="29" spans="1:20" ht="15.75" customHeight="1">
      <c r="A29" s="140" t="s">
        <v>6</v>
      </c>
      <c r="B29" s="141"/>
      <c r="C29" s="74">
        <f>C31+C32+C33+C34</f>
        <v>1610072.4</v>
      </c>
      <c r="D29" s="74"/>
      <c r="E29" s="24"/>
      <c r="F29" s="58">
        <f>F31+F32+F33+F34</f>
        <v>99.999999399999993</v>
      </c>
      <c r="G29" s="89">
        <v>1610072.4</v>
      </c>
      <c r="H29" s="89"/>
      <c r="I29" s="67"/>
    </row>
    <row r="30" spans="1:20" ht="15" customHeight="1">
      <c r="A30" s="142" t="s">
        <v>7</v>
      </c>
      <c r="B30" s="143"/>
      <c r="C30" s="75"/>
      <c r="D30" s="75"/>
      <c r="E30" s="26"/>
      <c r="F30" s="59"/>
      <c r="G30" s="90"/>
      <c r="H30" s="90"/>
      <c r="I30" s="59"/>
    </row>
    <row r="31" spans="1:20" ht="30" customHeight="1">
      <c r="A31" s="140" t="s">
        <v>51</v>
      </c>
      <c r="B31" s="141"/>
      <c r="C31" s="76">
        <v>1110393</v>
      </c>
      <c r="D31" s="76"/>
      <c r="E31" s="24"/>
      <c r="F31" s="58">
        <f>ROUND((C31/C$29*100),6)</f>
        <v>68.965407999999996</v>
      </c>
      <c r="G31" s="78">
        <f>ROUND((G$29*F31/100),2)</f>
        <v>1110393</v>
      </c>
      <c r="H31" s="78"/>
      <c r="I31" s="58">
        <f>C31-G31</f>
        <v>0</v>
      </c>
    </row>
    <row r="32" spans="1:20" ht="45.75" customHeight="1">
      <c r="A32" s="140" t="s">
        <v>8</v>
      </c>
      <c r="B32" s="141"/>
      <c r="C32" s="76">
        <v>166559</v>
      </c>
      <c r="D32" s="76"/>
      <c r="E32" s="24"/>
      <c r="F32" s="58">
        <f>ROUND((C32/C$29*100),6)</f>
        <v>10.344814</v>
      </c>
      <c r="G32" s="78">
        <f t="shared" ref="G32:G34" si="0">ROUND((G$29*F32/100),2)</f>
        <v>166559</v>
      </c>
      <c r="H32" s="78"/>
      <c r="I32" s="58">
        <f t="shared" ref="I32:I34" si="1">C32-G32</f>
        <v>0</v>
      </c>
    </row>
    <row r="33" spans="1:21" ht="46.5" customHeight="1">
      <c r="A33" s="140" t="s">
        <v>52</v>
      </c>
      <c r="B33" s="141"/>
      <c r="C33" s="76">
        <v>166561.4</v>
      </c>
      <c r="D33" s="76"/>
      <c r="E33" s="24"/>
      <c r="F33" s="58">
        <f>ROUND((C33/C$29*100),7)</f>
        <v>10.344963399999999</v>
      </c>
      <c r="G33" s="78">
        <f t="shared" si="0"/>
        <v>166561.4</v>
      </c>
      <c r="H33" s="78"/>
      <c r="I33" s="58">
        <f t="shared" si="1"/>
        <v>0</v>
      </c>
    </row>
    <row r="34" spans="1:21" ht="46.5" customHeight="1" thickBot="1">
      <c r="A34" s="138" t="s">
        <v>53</v>
      </c>
      <c r="B34" s="139"/>
      <c r="C34" s="77">
        <v>166559</v>
      </c>
      <c r="D34" s="77"/>
      <c r="E34" s="27"/>
      <c r="F34" s="58">
        <f>ROUND((C34/C$29*100),6)</f>
        <v>10.344814</v>
      </c>
      <c r="G34" s="78">
        <f t="shared" si="0"/>
        <v>166559</v>
      </c>
      <c r="H34" s="78"/>
      <c r="I34" s="58">
        <f t="shared" si="1"/>
        <v>0</v>
      </c>
    </row>
    <row r="35" spans="1:21" ht="12.75" customHeight="1"/>
    <row r="36" spans="1:21" ht="15.75" customHeight="1">
      <c r="A36" s="116" t="s">
        <v>23</v>
      </c>
      <c r="B36" s="116"/>
      <c r="C36" s="116"/>
    </row>
    <row r="37" spans="1:21" ht="12.75" customHeight="1">
      <c r="A37" s="100" t="s">
        <v>54</v>
      </c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</row>
    <row r="38" spans="1:21" ht="20.25" customHeight="1" thickBot="1">
      <c r="A38" s="100"/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</row>
    <row r="39" spans="1:21" ht="128.25" customHeight="1">
      <c r="A39" s="103" t="s">
        <v>9</v>
      </c>
      <c r="B39" s="83"/>
      <c r="C39" s="83" t="s">
        <v>55</v>
      </c>
      <c r="D39" s="83"/>
      <c r="E39" s="83"/>
      <c r="F39" s="83"/>
      <c r="G39" s="83" t="s">
        <v>24</v>
      </c>
      <c r="H39" s="80" t="s">
        <v>25</v>
      </c>
      <c r="I39" s="83" t="s">
        <v>10</v>
      </c>
      <c r="J39" s="84"/>
      <c r="K39" s="102"/>
      <c r="L39" s="7"/>
    </row>
    <row r="40" spans="1:21" ht="15.75" hidden="1" customHeight="1" thickBot="1">
      <c r="A40" s="104"/>
      <c r="B40" s="88"/>
      <c r="C40" s="88"/>
      <c r="D40" s="88"/>
      <c r="E40" s="88"/>
      <c r="F40" s="88"/>
      <c r="G40" s="88"/>
      <c r="H40" s="81"/>
      <c r="I40" s="29"/>
      <c r="J40" s="30"/>
      <c r="K40" s="102"/>
      <c r="L40" s="7"/>
    </row>
    <row r="41" spans="1:21" ht="29.25" customHeight="1">
      <c r="A41" s="105" t="s">
        <v>56</v>
      </c>
      <c r="B41" s="106"/>
      <c r="C41" s="145">
        <f>C43+C44</f>
        <v>602399</v>
      </c>
      <c r="D41" s="146"/>
      <c r="E41" s="146"/>
      <c r="F41" s="147"/>
      <c r="G41" s="58">
        <f>G43+G44</f>
        <v>808331.4</v>
      </c>
      <c r="H41" s="71">
        <f>H43+H44</f>
        <v>-205932.40000000002</v>
      </c>
      <c r="I41" s="111"/>
      <c r="J41" s="112"/>
    </row>
    <row r="42" spans="1:21" ht="17.25" customHeight="1">
      <c r="A42" s="107" t="s">
        <v>7</v>
      </c>
      <c r="B42" s="108"/>
      <c r="C42" s="144"/>
      <c r="D42" s="144"/>
      <c r="E42" s="144"/>
      <c r="F42" s="144"/>
      <c r="G42" s="67"/>
      <c r="H42" s="39"/>
      <c r="I42" s="111"/>
      <c r="J42" s="112"/>
    </row>
    <row r="43" spans="1:21" ht="30" customHeight="1">
      <c r="A43" s="109" t="s">
        <v>57</v>
      </c>
      <c r="B43" s="110"/>
      <c r="C43" s="148">
        <v>116144</v>
      </c>
      <c r="D43" s="148"/>
      <c r="E43" s="148"/>
      <c r="F43" s="148"/>
      <c r="G43" s="60">
        <v>120036</v>
      </c>
      <c r="H43" s="71">
        <f>C43-G43</f>
        <v>-3892</v>
      </c>
      <c r="I43" s="166" t="s">
        <v>100</v>
      </c>
      <c r="J43" s="167"/>
    </row>
    <row r="44" spans="1:21" ht="47.25" customHeight="1" thickBot="1">
      <c r="A44" s="86" t="s">
        <v>58</v>
      </c>
      <c r="B44" s="87"/>
      <c r="C44" s="85">
        <v>486255</v>
      </c>
      <c r="D44" s="85"/>
      <c r="E44" s="85"/>
      <c r="F44" s="85"/>
      <c r="G44" s="61">
        <v>688295.4</v>
      </c>
      <c r="H44" s="36">
        <f>C44-G44</f>
        <v>-202040.40000000002</v>
      </c>
      <c r="I44" s="168" t="s">
        <v>99</v>
      </c>
      <c r="J44" s="169"/>
    </row>
    <row r="45" spans="1:21" ht="18.75" customHeight="1"/>
    <row r="46" spans="1:21" ht="30.75" customHeight="1">
      <c r="A46" s="100" t="s">
        <v>59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64"/>
    </row>
    <row r="47" spans="1:21" ht="13.5" customHeight="1"/>
    <row r="48" spans="1:21" ht="21.75" customHeight="1">
      <c r="A48" s="21" t="s">
        <v>60</v>
      </c>
      <c r="C48" s="91" t="s">
        <v>85</v>
      </c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</row>
    <row r="49" spans="1:20" ht="17.25" customHeight="1">
      <c r="A49" s="165" t="s">
        <v>86</v>
      </c>
      <c r="B49" s="165"/>
      <c r="C49" s="165"/>
      <c r="D49" s="165"/>
      <c r="E49" s="165"/>
      <c r="F49" s="165"/>
      <c r="G49" s="165"/>
      <c r="H49" s="165"/>
      <c r="I49" s="165"/>
    </row>
    <row r="50" spans="1:20" ht="19.5" customHeight="1">
      <c r="A50" s="113" t="s">
        <v>61</v>
      </c>
      <c r="B50" s="113"/>
      <c r="C50" s="91" t="s">
        <v>84</v>
      </c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</row>
    <row r="51" spans="1:20" ht="20.25" customHeight="1">
      <c r="A51" s="79"/>
      <c r="B51" s="79"/>
      <c r="C51" s="79"/>
      <c r="D51" s="79"/>
      <c r="E51" s="79"/>
      <c r="F51" s="79"/>
      <c r="G51" s="79"/>
      <c r="H51" s="79"/>
      <c r="I51" s="79"/>
    </row>
    <row r="52" spans="1:20" ht="11.25" customHeight="1"/>
    <row r="53" spans="1:20" ht="21.75" customHeight="1">
      <c r="A53" s="100" t="s">
        <v>62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</row>
    <row r="54" spans="1:20" ht="15" thickBot="1"/>
    <row r="55" spans="1:20" ht="183.75" customHeight="1">
      <c r="A55" s="65" t="s">
        <v>22</v>
      </c>
      <c r="B55" s="62" t="s">
        <v>11</v>
      </c>
      <c r="C55" s="83" t="s">
        <v>63</v>
      </c>
      <c r="D55" s="83"/>
      <c r="E55" s="19"/>
      <c r="F55" s="83" t="s">
        <v>64</v>
      </c>
      <c r="G55" s="83"/>
      <c r="H55" s="62" t="s">
        <v>65</v>
      </c>
      <c r="I55" s="80" t="s">
        <v>25</v>
      </c>
      <c r="J55" s="99"/>
      <c r="K55" s="63" t="s">
        <v>10</v>
      </c>
    </row>
    <row r="56" spans="1:20" ht="63.75" customHeight="1">
      <c r="A56" s="66">
        <v>1</v>
      </c>
      <c r="B56" s="14" t="s">
        <v>12</v>
      </c>
      <c r="C56" s="97"/>
      <c r="D56" s="97"/>
      <c r="E56" s="56"/>
      <c r="F56" s="97"/>
      <c r="G56" s="97"/>
      <c r="H56" s="56"/>
      <c r="I56" s="93">
        <f>F56-H56</f>
        <v>0</v>
      </c>
      <c r="J56" s="93"/>
      <c r="K56" s="57"/>
    </row>
    <row r="57" spans="1:20" ht="296.25" customHeight="1">
      <c r="A57" s="66">
        <v>2</v>
      </c>
      <c r="B57" s="14" t="s">
        <v>66</v>
      </c>
      <c r="C57" s="164" t="s">
        <v>83</v>
      </c>
      <c r="D57" s="164"/>
      <c r="E57" s="56"/>
      <c r="F57" s="97">
        <v>1610072.4</v>
      </c>
      <c r="G57" s="97"/>
      <c r="H57" s="56">
        <v>1610072.4</v>
      </c>
      <c r="I57" s="93">
        <f t="shared" ref="I57:I62" si="2">F57-H57</f>
        <v>0</v>
      </c>
      <c r="J57" s="93"/>
      <c r="K57" s="57"/>
    </row>
    <row r="58" spans="1:20" ht="90" customHeight="1">
      <c r="A58" s="66">
        <v>3</v>
      </c>
      <c r="B58" s="14" t="s">
        <v>30</v>
      </c>
      <c r="C58" s="97"/>
      <c r="D58" s="97"/>
      <c r="E58" s="56"/>
      <c r="F58" s="97"/>
      <c r="G58" s="97"/>
      <c r="H58" s="56"/>
      <c r="I58" s="93">
        <f t="shared" si="2"/>
        <v>0</v>
      </c>
      <c r="J58" s="93"/>
      <c r="K58" s="57"/>
    </row>
    <row r="59" spans="1:20" ht="105.75" customHeight="1">
      <c r="A59" s="66">
        <v>4</v>
      </c>
      <c r="B59" s="14" t="s">
        <v>13</v>
      </c>
      <c r="C59" s="97"/>
      <c r="D59" s="97"/>
      <c r="E59" s="56"/>
      <c r="F59" s="97"/>
      <c r="G59" s="97"/>
      <c r="H59" s="56"/>
      <c r="I59" s="93">
        <f t="shared" si="2"/>
        <v>0</v>
      </c>
      <c r="J59" s="93"/>
      <c r="K59" s="57"/>
      <c r="M59" s="13"/>
      <c r="N59" s="13"/>
    </row>
    <row r="60" spans="1:20" ht="30" customHeight="1">
      <c r="A60" s="66">
        <v>5</v>
      </c>
      <c r="B60" s="14" t="s">
        <v>14</v>
      </c>
      <c r="C60" s="97"/>
      <c r="D60" s="97"/>
      <c r="E60" s="56"/>
      <c r="F60" s="97"/>
      <c r="G60" s="97"/>
      <c r="H60" s="56"/>
      <c r="I60" s="93">
        <f t="shared" si="2"/>
        <v>0</v>
      </c>
      <c r="J60" s="93"/>
      <c r="K60" s="57"/>
    </row>
    <row r="61" spans="1:20" ht="33" customHeight="1">
      <c r="A61" s="66">
        <v>6</v>
      </c>
      <c r="B61" s="14" t="s">
        <v>15</v>
      </c>
      <c r="C61" s="97"/>
      <c r="D61" s="97"/>
      <c r="E61" s="56"/>
      <c r="F61" s="97"/>
      <c r="G61" s="97"/>
      <c r="H61" s="56"/>
      <c r="I61" s="93">
        <f t="shared" si="2"/>
        <v>0</v>
      </c>
      <c r="J61" s="93"/>
      <c r="K61" s="57"/>
    </row>
    <row r="62" spans="1:20" ht="20.25" customHeight="1">
      <c r="A62" s="66">
        <v>7</v>
      </c>
      <c r="B62" s="14" t="s">
        <v>16</v>
      </c>
      <c r="C62" s="97"/>
      <c r="D62" s="97"/>
      <c r="E62" s="56"/>
      <c r="F62" s="97"/>
      <c r="G62" s="97"/>
      <c r="H62" s="56"/>
      <c r="I62" s="93">
        <f t="shared" si="2"/>
        <v>0</v>
      </c>
      <c r="J62" s="93"/>
      <c r="K62" s="57"/>
    </row>
    <row r="63" spans="1:20" ht="25.5" customHeight="1" thickBot="1">
      <c r="A63" s="18"/>
      <c r="B63" s="20" t="s">
        <v>17</v>
      </c>
      <c r="C63" s="98"/>
      <c r="D63" s="98"/>
      <c r="E63" s="98"/>
      <c r="F63" s="95">
        <f>SUM(F56:F62)</f>
        <v>1610072.4</v>
      </c>
      <c r="G63" s="96"/>
      <c r="H63" s="28">
        <f>SUM(H56:H62)</f>
        <v>1610072.4</v>
      </c>
      <c r="I63" s="158">
        <f>SUM(I56:J62)</f>
        <v>0</v>
      </c>
      <c r="J63" s="159"/>
      <c r="K63" s="40"/>
    </row>
    <row r="65" spans="1:20" ht="6.75" customHeight="1">
      <c r="A65" s="100" t="s">
        <v>67</v>
      </c>
      <c r="B65" s="100"/>
      <c r="C65" s="100"/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</row>
    <row r="66" spans="1:20" ht="17.25" customHeight="1">
      <c r="A66" s="100"/>
      <c r="B66" s="100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</row>
    <row r="67" spans="1:20" ht="10.5" customHeight="1">
      <c r="A67" s="100"/>
      <c r="B67" s="100"/>
      <c r="C67" s="100"/>
      <c r="D67" s="100"/>
      <c r="E67" s="100"/>
      <c r="F67" s="100"/>
      <c r="G67" s="100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</row>
    <row r="68" spans="1:20" ht="10.5" customHeight="1">
      <c r="A68" s="100"/>
      <c r="B68" s="100"/>
      <c r="C68" s="100"/>
      <c r="D68" s="100"/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</row>
    <row r="69" spans="1:20" ht="15.6">
      <c r="A69" s="157" t="s">
        <v>68</v>
      </c>
      <c r="B69" s="157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</row>
    <row r="70" spans="1:20" ht="19.5" customHeight="1">
      <c r="A70" s="160" t="s">
        <v>76</v>
      </c>
      <c r="B70" s="160"/>
      <c r="C70" s="160"/>
      <c r="D70" s="160"/>
      <c r="E70" s="160"/>
      <c r="F70" s="160"/>
      <c r="G70" s="162" t="s">
        <v>96</v>
      </c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</row>
    <row r="71" spans="1:20" ht="18.75" customHeight="1">
      <c r="A71" s="157" t="s">
        <v>69</v>
      </c>
      <c r="B71" s="157"/>
      <c r="C71" s="157"/>
      <c r="D71" s="157"/>
      <c r="E71" s="157"/>
      <c r="F71" s="157"/>
      <c r="G71" s="157"/>
      <c r="H71" s="157"/>
      <c r="I71" s="157"/>
      <c r="J71" s="157"/>
      <c r="K71" s="157"/>
      <c r="L71" s="161" t="s">
        <v>71</v>
      </c>
      <c r="M71" s="161"/>
      <c r="N71" s="161"/>
      <c r="O71" s="161"/>
      <c r="P71" s="161"/>
      <c r="Q71" s="161"/>
      <c r="R71" s="161"/>
      <c r="S71" s="161"/>
      <c r="T71" s="161"/>
    </row>
    <row r="72" spans="1:20" ht="6" customHeight="1">
      <c r="A72" s="1"/>
    </row>
    <row r="73" spans="1:20" ht="15.6">
      <c r="A73" s="1" t="s">
        <v>18</v>
      </c>
    </row>
    <row r="74" spans="1:20" ht="15.6">
      <c r="A74" s="160" t="s">
        <v>70</v>
      </c>
      <c r="B74" s="160"/>
      <c r="C74" s="160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3" t="s">
        <v>98</v>
      </c>
      <c r="R74" s="163"/>
      <c r="S74" s="163"/>
      <c r="T74" s="163"/>
    </row>
    <row r="75" spans="1:20" ht="15.6">
      <c r="A75" s="94" t="s">
        <v>34</v>
      </c>
      <c r="B75" s="94"/>
      <c r="C75" s="94"/>
      <c r="D75" s="72" t="s">
        <v>101</v>
      </c>
      <c r="E75" s="72"/>
      <c r="F75" s="72"/>
      <c r="G75" s="72"/>
      <c r="H75" s="72"/>
      <c r="I75" s="72"/>
      <c r="J75" s="72"/>
      <c r="K75" s="72"/>
      <c r="L75" s="32"/>
      <c r="M75" s="32"/>
      <c r="N75" s="32"/>
      <c r="O75" s="32"/>
    </row>
    <row r="76" spans="1:20" ht="15.6">
      <c r="A76" s="1"/>
    </row>
    <row r="77" spans="1:20" ht="15.6">
      <c r="A77" s="101" t="s">
        <v>19</v>
      </c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</row>
    <row r="78" spans="1:20" ht="10.5" customHeight="1"/>
    <row r="79" spans="1:20" ht="15.75" customHeight="1">
      <c r="A79" s="152" t="s">
        <v>93</v>
      </c>
      <c r="B79" s="152"/>
      <c r="C79" s="152"/>
      <c r="D79" s="152"/>
      <c r="E79" s="152"/>
      <c r="F79" s="152"/>
      <c r="G79" s="152"/>
      <c r="H79" s="152"/>
      <c r="I79" s="152"/>
      <c r="J79" s="152"/>
      <c r="K79" s="152"/>
      <c r="L79" s="152"/>
      <c r="M79" s="152"/>
      <c r="N79" s="152"/>
      <c r="O79" s="152"/>
      <c r="P79" s="152"/>
      <c r="Q79" s="152"/>
      <c r="R79" s="152"/>
      <c r="S79" s="152"/>
      <c r="T79" s="152"/>
    </row>
    <row r="80" spans="1:20" ht="15.6">
      <c r="C80" s="6" t="s">
        <v>27</v>
      </c>
      <c r="D80" s="4" t="s">
        <v>28</v>
      </c>
      <c r="G80" s="155" t="s">
        <v>26</v>
      </c>
      <c r="H80" s="155"/>
      <c r="I80" s="12"/>
      <c r="J80" s="12"/>
    </row>
    <row r="82" spans="1:20" ht="15.6">
      <c r="A82" s="152" t="s">
        <v>94</v>
      </c>
      <c r="B82" s="152"/>
      <c r="C82" s="152"/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152"/>
      <c r="Q82" s="152"/>
      <c r="R82" s="152"/>
      <c r="S82" s="152"/>
      <c r="T82" s="152"/>
    </row>
    <row r="83" spans="1:20" ht="15.6">
      <c r="C83" s="6" t="s">
        <v>27</v>
      </c>
      <c r="D83" s="4" t="s">
        <v>28</v>
      </c>
      <c r="G83" s="155" t="s">
        <v>26</v>
      </c>
      <c r="H83" s="155"/>
      <c r="I83" s="12"/>
      <c r="J83" s="12"/>
    </row>
    <row r="85" spans="1:20" ht="15.6">
      <c r="A85" s="2" t="s">
        <v>20</v>
      </c>
    </row>
    <row r="86" spans="1:20" ht="15.6">
      <c r="A86" s="1"/>
      <c r="G86" s="3"/>
    </row>
    <row r="87" spans="1:20" ht="15.6">
      <c r="A87" s="1" t="s">
        <v>21</v>
      </c>
      <c r="B87" s="156" t="s">
        <v>106</v>
      </c>
      <c r="C87" s="156"/>
    </row>
    <row r="89" spans="1:20" ht="15.6">
      <c r="A89" s="152" t="s">
        <v>91</v>
      </c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52"/>
      <c r="O89" s="152"/>
      <c r="P89" s="152"/>
      <c r="Q89" s="152"/>
      <c r="R89" s="152"/>
      <c r="S89" s="152"/>
      <c r="T89" s="152"/>
    </row>
    <row r="90" spans="1:20" ht="15.6">
      <c r="C90" s="6" t="s">
        <v>27</v>
      </c>
      <c r="D90" s="4" t="s">
        <v>28</v>
      </c>
      <c r="G90" s="154" t="s">
        <v>26</v>
      </c>
      <c r="H90" s="154"/>
      <c r="I90" s="13"/>
      <c r="J90" s="154" t="s">
        <v>29</v>
      </c>
      <c r="K90" s="154"/>
      <c r="L90" s="12"/>
      <c r="M90" s="12"/>
      <c r="N90" s="12"/>
    </row>
    <row r="92" spans="1:20" ht="15.6">
      <c r="A92" s="151" t="s">
        <v>32</v>
      </c>
      <c r="B92" s="151"/>
      <c r="C92" s="151"/>
      <c r="D92" s="151"/>
      <c r="E92" s="151"/>
      <c r="F92" s="151"/>
      <c r="G92" s="151"/>
      <c r="H92" s="151"/>
      <c r="I92" s="151"/>
      <c r="J92" s="151"/>
      <c r="K92" s="151"/>
      <c r="L92" s="151"/>
      <c r="M92" s="151"/>
      <c r="N92" s="151"/>
      <c r="O92" s="151"/>
      <c r="P92" s="151"/>
      <c r="Q92" s="151"/>
      <c r="R92" s="151"/>
      <c r="S92" s="151"/>
      <c r="T92" s="151"/>
    </row>
    <row r="93" spans="1:20">
      <c r="A93" s="153" t="s">
        <v>75</v>
      </c>
      <c r="B93" s="153"/>
      <c r="C93" s="153"/>
      <c r="D93" s="153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53"/>
      <c r="T93" s="153"/>
    </row>
    <row r="94" spans="1:20" s="49" customFormat="1" ht="14.25" customHeight="1">
      <c r="A94" s="149" t="s">
        <v>74</v>
      </c>
      <c r="B94" s="150"/>
      <c r="C94" s="150"/>
      <c r="D94" s="150"/>
      <c r="E94" s="150"/>
      <c r="F94" s="150"/>
      <c r="G94" s="150"/>
      <c r="H94" s="150"/>
      <c r="I94" s="150"/>
      <c r="J94" s="150"/>
      <c r="K94" s="150"/>
      <c r="L94" s="150"/>
      <c r="M94" s="150"/>
      <c r="N94" s="150"/>
      <c r="O94" s="150"/>
      <c r="P94" s="150"/>
      <c r="Q94" s="150"/>
      <c r="R94" s="150"/>
      <c r="S94" s="150"/>
      <c r="T94" s="150"/>
    </row>
    <row r="102" spans="6:6">
      <c r="F102" t="s">
        <v>27</v>
      </c>
    </row>
  </sheetData>
  <sheetProtection formatRows="0" insertRows="0"/>
  <mergeCells count="118">
    <mergeCell ref="P1:T7"/>
    <mergeCell ref="A9:T11"/>
    <mergeCell ref="A13:C13"/>
    <mergeCell ref="D13:G13"/>
    <mergeCell ref="A14:G14"/>
    <mergeCell ref="H14:T14"/>
    <mergeCell ref="P21:S21"/>
    <mergeCell ref="T21:T22"/>
    <mergeCell ref="A25:T26"/>
    <mergeCell ref="A16:C16"/>
    <mergeCell ref="A17:T17"/>
    <mergeCell ref="A18:A22"/>
    <mergeCell ref="B18:B22"/>
    <mergeCell ref="C18:H20"/>
    <mergeCell ref="I18:M20"/>
    <mergeCell ref="N18:N22"/>
    <mergeCell ref="O18:S20"/>
    <mergeCell ref="T18:T20"/>
    <mergeCell ref="C21:C22"/>
    <mergeCell ref="A28:B28"/>
    <mergeCell ref="C28:D28"/>
    <mergeCell ref="G28:H28"/>
    <mergeCell ref="A29:B29"/>
    <mergeCell ref="C29:D29"/>
    <mergeCell ref="G29:H29"/>
    <mergeCell ref="D21:H21"/>
    <mergeCell ref="J21:M21"/>
    <mergeCell ref="O21:O22"/>
    <mergeCell ref="A32:B32"/>
    <mergeCell ref="C32:D32"/>
    <mergeCell ref="G32:H32"/>
    <mergeCell ref="A33:B33"/>
    <mergeCell ref="C33:D33"/>
    <mergeCell ref="G33:H33"/>
    <mergeCell ref="A30:B30"/>
    <mergeCell ref="C30:D30"/>
    <mergeCell ref="G30:H30"/>
    <mergeCell ref="A31:B31"/>
    <mergeCell ref="C31:D31"/>
    <mergeCell ref="G31:H31"/>
    <mergeCell ref="K39:K40"/>
    <mergeCell ref="A41:B41"/>
    <mergeCell ref="C41:F41"/>
    <mergeCell ref="I41:J41"/>
    <mergeCell ref="A42:B42"/>
    <mergeCell ref="C42:F42"/>
    <mergeCell ref="I42:J42"/>
    <mergeCell ref="A34:B34"/>
    <mergeCell ref="C34:D34"/>
    <mergeCell ref="G34:H34"/>
    <mergeCell ref="A36:C36"/>
    <mergeCell ref="A37:T38"/>
    <mergeCell ref="A39:B40"/>
    <mergeCell ref="C39:F40"/>
    <mergeCell ref="G39:G40"/>
    <mergeCell ref="H39:H40"/>
    <mergeCell ref="I39:J39"/>
    <mergeCell ref="A46:T46"/>
    <mergeCell ref="C48:T48"/>
    <mergeCell ref="A49:I49"/>
    <mergeCell ref="A50:B50"/>
    <mergeCell ref="C50:T50"/>
    <mergeCell ref="A51:I51"/>
    <mergeCell ref="A43:B43"/>
    <mergeCell ref="C43:F43"/>
    <mergeCell ref="I43:J43"/>
    <mergeCell ref="A44:B44"/>
    <mergeCell ref="C44:F44"/>
    <mergeCell ref="I44:J44"/>
    <mergeCell ref="C57:D57"/>
    <mergeCell ref="F57:G57"/>
    <mergeCell ref="I57:J57"/>
    <mergeCell ref="C58:D58"/>
    <mergeCell ref="F58:G58"/>
    <mergeCell ref="I58:J58"/>
    <mergeCell ref="A53:T53"/>
    <mergeCell ref="C55:D55"/>
    <mergeCell ref="F55:G55"/>
    <mergeCell ref="I55:J55"/>
    <mergeCell ref="C56:D56"/>
    <mergeCell ref="F56:G56"/>
    <mergeCell ref="I56:J56"/>
    <mergeCell ref="C61:D61"/>
    <mergeCell ref="F61:G61"/>
    <mergeCell ref="I61:J61"/>
    <mergeCell ref="C62:D62"/>
    <mergeCell ref="F62:G62"/>
    <mergeCell ref="I62:J62"/>
    <mergeCell ref="C59:D59"/>
    <mergeCell ref="F59:G59"/>
    <mergeCell ref="I59:J59"/>
    <mergeCell ref="C60:D60"/>
    <mergeCell ref="F60:G60"/>
    <mergeCell ref="I60:J60"/>
    <mergeCell ref="A71:K71"/>
    <mergeCell ref="L71:T71"/>
    <mergeCell ref="A74:P74"/>
    <mergeCell ref="Q74:T74"/>
    <mergeCell ref="A75:C75"/>
    <mergeCell ref="C63:E63"/>
    <mergeCell ref="F63:G63"/>
    <mergeCell ref="I63:J63"/>
    <mergeCell ref="A65:T68"/>
    <mergeCell ref="A69:T69"/>
    <mergeCell ref="A70:F70"/>
    <mergeCell ref="G70:T70"/>
    <mergeCell ref="A89:T89"/>
    <mergeCell ref="G90:H90"/>
    <mergeCell ref="J90:K90"/>
    <mergeCell ref="A92:T92"/>
    <mergeCell ref="A93:T93"/>
    <mergeCell ref="A94:T94"/>
    <mergeCell ref="A77:T77"/>
    <mergeCell ref="A79:T79"/>
    <mergeCell ref="G80:H80"/>
    <mergeCell ref="A82:T82"/>
    <mergeCell ref="G83:H83"/>
    <mergeCell ref="B87:C87"/>
  </mergeCells>
  <printOptions horizontalCentered="1"/>
  <pageMargins left="0.6692913385826772" right="0.43307086614173229" top="0.70866141732283472" bottom="0.39370078740157483" header="0.19685039370078741" footer="0.19685039370078741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U102"/>
  <sheetViews>
    <sheetView tabSelected="1" topLeftCell="A65" zoomScale="86" zoomScaleNormal="86" workbookViewId="0">
      <selection activeCell="B88" sqref="B88"/>
    </sheetView>
  </sheetViews>
  <sheetFormatPr defaultRowHeight="14.4"/>
  <cols>
    <col min="1" max="1" width="10.109375" customWidth="1"/>
    <col min="2" max="2" width="20" customWidth="1"/>
    <col min="3" max="3" width="9.88671875" customWidth="1"/>
    <col min="4" max="4" width="11.6640625" customWidth="1"/>
    <col min="5" max="5" width="12" hidden="1" customWidth="1"/>
    <col min="6" max="6" width="16" customWidth="1"/>
    <col min="7" max="7" width="15.109375" customWidth="1"/>
    <col min="8" max="8" width="13.109375" customWidth="1"/>
    <col min="9" max="9" width="9.88671875" customWidth="1"/>
    <col min="10" max="10" width="11.33203125" customWidth="1"/>
    <col min="11" max="11" width="12.88671875" customWidth="1"/>
    <col min="12" max="12" width="11.33203125" customWidth="1"/>
    <col min="13" max="13" width="9.88671875" customWidth="1"/>
    <col min="14" max="14" width="13.33203125" customWidth="1"/>
    <col min="16" max="16" width="9.88671875" customWidth="1"/>
    <col min="17" max="17" width="10" customWidth="1"/>
    <col min="18" max="18" width="11" customWidth="1"/>
    <col min="19" max="19" width="10.44140625" customWidth="1"/>
    <col min="20" max="20" width="10.109375" customWidth="1"/>
  </cols>
  <sheetData>
    <row r="1" spans="1:20" ht="15" customHeight="1">
      <c r="P1" s="114" t="s">
        <v>35</v>
      </c>
      <c r="Q1" s="114"/>
      <c r="R1" s="114"/>
      <c r="S1" s="114"/>
      <c r="T1" s="114"/>
    </row>
    <row r="2" spans="1:20">
      <c r="P2" s="114"/>
      <c r="Q2" s="114"/>
      <c r="R2" s="114"/>
      <c r="S2" s="114"/>
      <c r="T2" s="114"/>
    </row>
    <row r="3" spans="1:20">
      <c r="P3" s="114"/>
      <c r="Q3" s="114"/>
      <c r="R3" s="114"/>
      <c r="S3" s="114"/>
      <c r="T3" s="114"/>
    </row>
    <row r="4" spans="1:20">
      <c r="P4" s="114"/>
      <c r="Q4" s="114"/>
      <c r="R4" s="114"/>
      <c r="S4" s="114"/>
      <c r="T4" s="114"/>
    </row>
    <row r="5" spans="1:20">
      <c r="P5" s="114"/>
      <c r="Q5" s="114"/>
      <c r="R5" s="114"/>
      <c r="S5" s="114"/>
      <c r="T5" s="114"/>
    </row>
    <row r="6" spans="1:20">
      <c r="P6" s="114"/>
      <c r="Q6" s="114"/>
      <c r="R6" s="114"/>
      <c r="S6" s="114"/>
      <c r="T6" s="114"/>
    </row>
    <row r="7" spans="1:20">
      <c r="P7" s="114"/>
      <c r="Q7" s="114"/>
      <c r="R7" s="114"/>
      <c r="S7" s="114"/>
      <c r="T7" s="114"/>
    </row>
    <row r="8" spans="1:20" ht="15.75" customHeight="1"/>
    <row r="9" spans="1:20" ht="15" customHeight="1">
      <c r="A9" s="115" t="s">
        <v>36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</row>
    <row r="10" spans="1:20" ht="15.75" customHeight="1">
      <c r="A10" s="115"/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</row>
    <row r="11" spans="1:20" ht="16.5" customHeight="1">
      <c r="A11" s="115"/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</row>
    <row r="12" spans="1:20" ht="18.75" customHeight="1"/>
    <row r="13" spans="1:20" ht="19.5" customHeight="1">
      <c r="A13" s="100" t="s">
        <v>33</v>
      </c>
      <c r="B13" s="100"/>
      <c r="C13" s="100"/>
      <c r="D13" s="132" t="s">
        <v>105</v>
      </c>
      <c r="E13" s="132"/>
      <c r="F13" s="132"/>
      <c r="G13" s="132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</row>
    <row r="14" spans="1:20" ht="19.5" customHeight="1">
      <c r="A14" s="100" t="s">
        <v>37</v>
      </c>
      <c r="B14" s="100"/>
      <c r="C14" s="100"/>
      <c r="D14" s="100"/>
      <c r="E14" s="100"/>
      <c r="F14" s="100"/>
      <c r="G14" s="100"/>
      <c r="H14" s="132" t="s">
        <v>77</v>
      </c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</row>
    <row r="15" spans="1:20" ht="13.5" customHeight="1">
      <c r="H15" s="3"/>
    </row>
    <row r="16" spans="1:20" ht="26.25" customHeight="1">
      <c r="A16" s="116" t="s">
        <v>0</v>
      </c>
      <c r="B16" s="116"/>
      <c r="C16" s="116"/>
    </row>
    <row r="17" spans="1:20" ht="65.25" customHeight="1" thickBot="1">
      <c r="A17" s="100" t="s">
        <v>72</v>
      </c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</row>
    <row r="18" spans="1:20" ht="15" customHeight="1">
      <c r="A18" s="130" t="s">
        <v>22</v>
      </c>
      <c r="B18" s="117" t="s">
        <v>38</v>
      </c>
      <c r="C18" s="119" t="s">
        <v>39</v>
      </c>
      <c r="D18" s="120"/>
      <c r="E18" s="120"/>
      <c r="F18" s="120"/>
      <c r="G18" s="120"/>
      <c r="H18" s="121"/>
      <c r="I18" s="128" t="s">
        <v>42</v>
      </c>
      <c r="J18" s="128"/>
      <c r="K18" s="128"/>
      <c r="L18" s="128"/>
      <c r="M18" s="128"/>
      <c r="N18" s="128" t="s">
        <v>45</v>
      </c>
      <c r="O18" s="128" t="s">
        <v>46</v>
      </c>
      <c r="P18" s="128"/>
      <c r="Q18" s="128"/>
      <c r="R18" s="128"/>
      <c r="S18" s="128"/>
      <c r="T18" s="133" t="s">
        <v>1</v>
      </c>
    </row>
    <row r="19" spans="1:20" ht="32.25" customHeight="1">
      <c r="A19" s="131"/>
      <c r="B19" s="118"/>
      <c r="C19" s="122"/>
      <c r="D19" s="123"/>
      <c r="E19" s="123"/>
      <c r="F19" s="123"/>
      <c r="G19" s="123"/>
      <c r="H19" s="124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34"/>
    </row>
    <row r="20" spans="1:20" ht="15.75" customHeight="1">
      <c r="A20" s="131"/>
      <c r="B20" s="118"/>
      <c r="C20" s="125"/>
      <c r="D20" s="126"/>
      <c r="E20" s="126"/>
      <c r="F20" s="126"/>
      <c r="G20" s="126"/>
      <c r="H20" s="127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34"/>
    </row>
    <row r="21" spans="1:20">
      <c r="A21" s="131"/>
      <c r="B21" s="118"/>
      <c r="C21" s="129" t="s">
        <v>2</v>
      </c>
      <c r="D21" s="135" t="s">
        <v>3</v>
      </c>
      <c r="E21" s="135"/>
      <c r="F21" s="135"/>
      <c r="G21" s="135"/>
      <c r="H21" s="135"/>
      <c r="I21" s="69"/>
      <c r="J21" s="135" t="s">
        <v>3</v>
      </c>
      <c r="K21" s="135"/>
      <c r="L21" s="135"/>
      <c r="M21" s="135"/>
      <c r="N21" s="129"/>
      <c r="O21" s="129" t="s">
        <v>2</v>
      </c>
      <c r="P21" s="129" t="s">
        <v>3</v>
      </c>
      <c r="Q21" s="129"/>
      <c r="R21" s="129"/>
      <c r="S21" s="129"/>
      <c r="T21" s="134"/>
    </row>
    <row r="22" spans="1:20" ht="159" customHeight="1">
      <c r="A22" s="131"/>
      <c r="B22" s="118"/>
      <c r="C22" s="129"/>
      <c r="D22" s="68" t="s">
        <v>4</v>
      </c>
      <c r="E22" s="68" t="s">
        <v>5</v>
      </c>
      <c r="F22" s="68" t="s">
        <v>5</v>
      </c>
      <c r="G22" s="68" t="s">
        <v>40</v>
      </c>
      <c r="H22" s="68" t="s">
        <v>41</v>
      </c>
      <c r="I22" s="68" t="s">
        <v>2</v>
      </c>
      <c r="J22" s="68" t="s">
        <v>4</v>
      </c>
      <c r="K22" s="68" t="s">
        <v>5</v>
      </c>
      <c r="L22" s="68" t="s">
        <v>43</v>
      </c>
      <c r="M22" s="68" t="s">
        <v>44</v>
      </c>
      <c r="N22" s="129"/>
      <c r="O22" s="129"/>
      <c r="P22" s="68" t="s">
        <v>4</v>
      </c>
      <c r="Q22" s="68" t="s">
        <v>5</v>
      </c>
      <c r="R22" s="68" t="s">
        <v>43</v>
      </c>
      <c r="S22" s="68" t="s">
        <v>44</v>
      </c>
      <c r="T22" s="134"/>
    </row>
    <row r="23" spans="1:20" ht="72" customHeight="1" thickBot="1">
      <c r="A23" s="10"/>
      <c r="B23" s="50" t="s">
        <v>87</v>
      </c>
      <c r="C23" s="23">
        <f>D23+F23+G23+H23</f>
        <v>1740000</v>
      </c>
      <c r="D23" s="51">
        <v>1200000</v>
      </c>
      <c r="E23" s="52"/>
      <c r="F23" s="51">
        <v>180000</v>
      </c>
      <c r="G23" s="51">
        <v>180000</v>
      </c>
      <c r="H23" s="51">
        <v>180000</v>
      </c>
      <c r="I23" s="23">
        <f>J23+K23+L23+M23</f>
        <v>1740000</v>
      </c>
      <c r="J23" s="51">
        <v>1200000</v>
      </c>
      <c r="K23" s="51">
        <v>180000</v>
      </c>
      <c r="L23" s="51">
        <v>180000</v>
      </c>
      <c r="M23" s="51">
        <v>180000</v>
      </c>
      <c r="N23" s="51">
        <v>1731300</v>
      </c>
      <c r="O23" s="23">
        <f>P23+Q23+R23+S23</f>
        <v>1731300</v>
      </c>
      <c r="P23" s="51">
        <v>1194000</v>
      </c>
      <c r="Q23" s="51">
        <v>179100</v>
      </c>
      <c r="R23" s="51">
        <v>179100</v>
      </c>
      <c r="S23" s="51">
        <v>179100</v>
      </c>
      <c r="T23" s="53">
        <v>0</v>
      </c>
    </row>
    <row r="24" spans="1:20" ht="14.25" customHeight="1"/>
    <row r="25" spans="1:20" ht="15.75" customHeight="1">
      <c r="A25" s="100" t="s">
        <v>73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</row>
    <row r="26" spans="1:20" ht="15.75" customHeight="1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</row>
    <row r="27" spans="1:20" ht="13.5" customHeight="1" thickBo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</row>
    <row r="28" spans="1:20" ht="65.25" customHeight="1">
      <c r="A28" s="137" t="s">
        <v>47</v>
      </c>
      <c r="B28" s="136"/>
      <c r="C28" s="136" t="s">
        <v>48</v>
      </c>
      <c r="D28" s="136"/>
      <c r="E28" s="70"/>
      <c r="F28" s="70" t="s">
        <v>49</v>
      </c>
      <c r="G28" s="136" t="s">
        <v>50</v>
      </c>
      <c r="H28" s="136"/>
      <c r="I28" s="48" t="s">
        <v>31</v>
      </c>
    </row>
    <row r="29" spans="1:20" ht="15.75" customHeight="1">
      <c r="A29" s="140" t="s">
        <v>6</v>
      </c>
      <c r="B29" s="141"/>
      <c r="C29" s="74">
        <f>C31+C32+C33+C34</f>
        <v>1740000</v>
      </c>
      <c r="D29" s="74"/>
      <c r="E29" s="24"/>
      <c r="F29" s="58">
        <f>F31+F32+F33+F34</f>
        <v>100.00000100000003</v>
      </c>
      <c r="G29" s="89">
        <v>1731300</v>
      </c>
      <c r="H29" s="89"/>
      <c r="I29" s="67"/>
    </row>
    <row r="30" spans="1:20" ht="15" customHeight="1">
      <c r="A30" s="142" t="s">
        <v>7</v>
      </c>
      <c r="B30" s="143"/>
      <c r="C30" s="75"/>
      <c r="D30" s="75"/>
      <c r="E30" s="26"/>
      <c r="F30" s="59"/>
      <c r="G30" s="90"/>
      <c r="H30" s="90"/>
      <c r="I30" s="59"/>
    </row>
    <row r="31" spans="1:20" ht="30" customHeight="1">
      <c r="A31" s="140" t="s">
        <v>51</v>
      </c>
      <c r="B31" s="141"/>
      <c r="C31" s="76">
        <v>1200000</v>
      </c>
      <c r="D31" s="76"/>
      <c r="E31" s="24"/>
      <c r="F31" s="58">
        <f>ROUND((C31/C$29*100),6)</f>
        <v>68.965517000000006</v>
      </c>
      <c r="G31" s="78">
        <f>ROUND((G$29*F31/100),2)</f>
        <v>1194000</v>
      </c>
      <c r="H31" s="78"/>
      <c r="I31" s="58">
        <f>C31-G31</f>
        <v>6000</v>
      </c>
      <c r="M31" s="73"/>
    </row>
    <row r="32" spans="1:20" ht="45.75" customHeight="1">
      <c r="A32" s="140" t="s">
        <v>8</v>
      </c>
      <c r="B32" s="141"/>
      <c r="C32" s="76">
        <v>180000</v>
      </c>
      <c r="D32" s="76"/>
      <c r="E32" s="24"/>
      <c r="F32" s="58">
        <f>ROUND((C32/C$29*100),6)</f>
        <v>10.344828</v>
      </c>
      <c r="G32" s="78">
        <f>ROUND((G$29*F32/100),2)-0.01</f>
        <v>179100</v>
      </c>
      <c r="H32" s="78"/>
      <c r="I32" s="58">
        <f t="shared" ref="I32:I34" si="0">C32-G32</f>
        <v>900</v>
      </c>
    </row>
    <row r="33" spans="1:21" ht="46.5" customHeight="1">
      <c r="A33" s="140" t="s">
        <v>52</v>
      </c>
      <c r="B33" s="141"/>
      <c r="C33" s="76">
        <v>180000</v>
      </c>
      <c r="D33" s="76"/>
      <c r="E33" s="24"/>
      <c r="F33" s="58">
        <f>ROUND((C33/C$29*100),6)</f>
        <v>10.344828</v>
      </c>
      <c r="G33" s="78">
        <f>ROUND((G$29*F33/100),2)-0.01</f>
        <v>179100</v>
      </c>
      <c r="H33" s="78"/>
      <c r="I33" s="58">
        <f t="shared" si="0"/>
        <v>900</v>
      </c>
    </row>
    <row r="34" spans="1:21" ht="46.5" customHeight="1" thickBot="1">
      <c r="A34" s="138" t="s">
        <v>53</v>
      </c>
      <c r="B34" s="139"/>
      <c r="C34" s="77">
        <v>180000</v>
      </c>
      <c r="D34" s="77"/>
      <c r="E34" s="27"/>
      <c r="F34" s="58">
        <f>ROUND((C34/C$29*100),6)</f>
        <v>10.344828</v>
      </c>
      <c r="G34" s="78">
        <f>ROUND((G$29*F34/100),2)-0.01</f>
        <v>179100</v>
      </c>
      <c r="H34" s="78"/>
      <c r="I34" s="58">
        <f t="shared" si="0"/>
        <v>900</v>
      </c>
    </row>
    <row r="35" spans="1:21" ht="12.75" customHeight="1"/>
    <row r="36" spans="1:21" ht="15.75" customHeight="1">
      <c r="A36" s="116" t="s">
        <v>23</v>
      </c>
      <c r="B36" s="116"/>
      <c r="C36" s="116"/>
    </row>
    <row r="37" spans="1:21" ht="12.75" customHeight="1">
      <c r="A37" s="100" t="s">
        <v>54</v>
      </c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</row>
    <row r="38" spans="1:21" ht="20.25" customHeight="1" thickBot="1">
      <c r="A38" s="100"/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</row>
    <row r="39" spans="1:21" ht="128.25" customHeight="1">
      <c r="A39" s="103" t="s">
        <v>9</v>
      </c>
      <c r="B39" s="83"/>
      <c r="C39" s="83" t="s">
        <v>55</v>
      </c>
      <c r="D39" s="83"/>
      <c r="E39" s="83"/>
      <c r="F39" s="83"/>
      <c r="G39" s="83" t="s">
        <v>24</v>
      </c>
      <c r="H39" s="80" t="s">
        <v>25</v>
      </c>
      <c r="I39" s="83" t="s">
        <v>10</v>
      </c>
      <c r="J39" s="84"/>
      <c r="K39" s="102"/>
      <c r="L39" s="7"/>
    </row>
    <row r="40" spans="1:21" ht="15.75" hidden="1" customHeight="1" thickBot="1">
      <c r="A40" s="104"/>
      <c r="B40" s="88"/>
      <c r="C40" s="88"/>
      <c r="D40" s="88"/>
      <c r="E40" s="88"/>
      <c r="F40" s="88"/>
      <c r="G40" s="88"/>
      <c r="H40" s="81"/>
      <c r="I40" s="29"/>
      <c r="J40" s="30"/>
      <c r="K40" s="102"/>
      <c r="L40" s="7"/>
    </row>
    <row r="41" spans="1:21" ht="29.25" customHeight="1">
      <c r="A41" s="105" t="s">
        <v>56</v>
      </c>
      <c r="B41" s="106"/>
      <c r="C41" s="145">
        <f>C43+C44</f>
        <v>291433</v>
      </c>
      <c r="D41" s="146"/>
      <c r="E41" s="146"/>
      <c r="F41" s="147"/>
      <c r="G41" s="58">
        <v>291433</v>
      </c>
      <c r="H41" s="71">
        <f>H43+H44</f>
        <v>-15.149999999994179</v>
      </c>
      <c r="I41" s="111"/>
      <c r="J41" s="112"/>
    </row>
    <row r="42" spans="1:21" ht="17.25" customHeight="1">
      <c r="A42" s="107" t="s">
        <v>7</v>
      </c>
      <c r="B42" s="108"/>
      <c r="C42" s="144"/>
      <c r="D42" s="144"/>
      <c r="E42" s="144"/>
      <c r="F42" s="144"/>
      <c r="G42" s="67"/>
      <c r="H42" s="39"/>
      <c r="I42" s="111"/>
      <c r="J42" s="112"/>
    </row>
    <row r="43" spans="1:21" ht="34.5" customHeight="1">
      <c r="A43" s="109" t="s">
        <v>57</v>
      </c>
      <c r="B43" s="110"/>
      <c r="C43" s="148">
        <v>119242</v>
      </c>
      <c r="D43" s="148"/>
      <c r="E43" s="148"/>
      <c r="F43" s="148"/>
      <c r="G43" s="60">
        <v>119243</v>
      </c>
      <c r="H43" s="71">
        <f>C43-G43</f>
        <v>-1</v>
      </c>
      <c r="I43" s="171" t="s">
        <v>104</v>
      </c>
      <c r="J43" s="172"/>
    </row>
    <row r="44" spans="1:21" ht="38.25" customHeight="1" thickBot="1">
      <c r="A44" s="86" t="s">
        <v>58</v>
      </c>
      <c r="B44" s="87"/>
      <c r="C44" s="85">
        <v>172191</v>
      </c>
      <c r="D44" s="85"/>
      <c r="E44" s="85"/>
      <c r="F44" s="85"/>
      <c r="G44" s="61">
        <v>172205.15</v>
      </c>
      <c r="H44" s="36">
        <f>C44-G44</f>
        <v>-14.149999999994179</v>
      </c>
      <c r="I44" s="173" t="s">
        <v>104</v>
      </c>
      <c r="J44" s="174"/>
    </row>
    <row r="45" spans="1:21" ht="36.75" customHeight="1"/>
    <row r="46" spans="1:21" ht="30.75" customHeight="1">
      <c r="A46" s="100" t="s">
        <v>59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64"/>
    </row>
    <row r="47" spans="1:21" ht="13.5" customHeight="1"/>
    <row r="48" spans="1:21" ht="21.75" customHeight="1">
      <c r="A48" s="21" t="s">
        <v>60</v>
      </c>
      <c r="C48" s="91" t="s">
        <v>88</v>
      </c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</row>
    <row r="49" spans="1:20" ht="17.25" customHeight="1">
      <c r="A49" s="79"/>
      <c r="B49" s="79"/>
      <c r="C49" s="79"/>
      <c r="D49" s="79"/>
      <c r="E49" s="79"/>
      <c r="F49" s="79"/>
      <c r="G49" s="79"/>
      <c r="H49" s="79"/>
      <c r="I49" s="79"/>
    </row>
    <row r="50" spans="1:20" ht="19.5" customHeight="1">
      <c r="A50" s="113" t="s">
        <v>61</v>
      </c>
      <c r="B50" s="113"/>
      <c r="C50" s="91" t="s">
        <v>89</v>
      </c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</row>
    <row r="51" spans="1:20" ht="20.25" customHeight="1">
      <c r="A51" s="79"/>
      <c r="B51" s="79"/>
      <c r="C51" s="79"/>
      <c r="D51" s="79"/>
      <c r="E51" s="79"/>
      <c r="F51" s="79"/>
      <c r="G51" s="79"/>
      <c r="H51" s="79"/>
      <c r="I51" s="79"/>
    </row>
    <row r="52" spans="1:20" ht="11.25" customHeight="1"/>
    <row r="53" spans="1:20" ht="48" customHeight="1">
      <c r="A53" s="100" t="s">
        <v>62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</row>
    <row r="54" spans="1:20" ht="15" thickBot="1"/>
    <row r="55" spans="1:20" ht="183.75" customHeight="1">
      <c r="A55" s="65" t="s">
        <v>22</v>
      </c>
      <c r="B55" s="62" t="s">
        <v>11</v>
      </c>
      <c r="C55" s="83" t="s">
        <v>63</v>
      </c>
      <c r="D55" s="83"/>
      <c r="E55" s="19"/>
      <c r="F55" s="83" t="s">
        <v>64</v>
      </c>
      <c r="G55" s="83"/>
      <c r="H55" s="62" t="s">
        <v>65</v>
      </c>
      <c r="I55" s="80" t="s">
        <v>25</v>
      </c>
      <c r="J55" s="99"/>
      <c r="K55" s="63" t="s">
        <v>10</v>
      </c>
    </row>
    <row r="56" spans="1:20" ht="63.75" customHeight="1">
      <c r="A56" s="66">
        <v>1</v>
      </c>
      <c r="B56" s="14" t="s">
        <v>12</v>
      </c>
      <c r="C56" s="97"/>
      <c r="D56" s="97"/>
      <c r="E56" s="56"/>
      <c r="F56" s="97"/>
      <c r="G56" s="97"/>
      <c r="H56" s="56"/>
      <c r="I56" s="93">
        <f>F56-H56</f>
        <v>0</v>
      </c>
      <c r="J56" s="93"/>
      <c r="K56" s="57"/>
    </row>
    <row r="57" spans="1:20" ht="285.75" customHeight="1">
      <c r="A57" s="66">
        <v>2</v>
      </c>
      <c r="B57" s="14" t="s">
        <v>66</v>
      </c>
      <c r="C57" s="170" t="s">
        <v>90</v>
      </c>
      <c r="D57" s="170"/>
      <c r="E57" s="56"/>
      <c r="F57" s="97">
        <v>1740000</v>
      </c>
      <c r="G57" s="97"/>
      <c r="H57" s="56">
        <v>1731300</v>
      </c>
      <c r="I57" s="93">
        <f t="shared" ref="I57:I62" si="1">F57-H57</f>
        <v>8700</v>
      </c>
      <c r="J57" s="93"/>
      <c r="K57" s="57" t="s">
        <v>102</v>
      </c>
    </row>
    <row r="58" spans="1:20" ht="90" customHeight="1">
      <c r="A58" s="66">
        <v>3</v>
      </c>
      <c r="B58" s="14" t="s">
        <v>30</v>
      </c>
      <c r="C58" s="97"/>
      <c r="D58" s="97"/>
      <c r="E58" s="56"/>
      <c r="F58" s="97"/>
      <c r="G58" s="97"/>
      <c r="H58" s="56"/>
      <c r="I58" s="93">
        <f t="shared" si="1"/>
        <v>0</v>
      </c>
      <c r="J58" s="93"/>
      <c r="K58" s="57"/>
    </row>
    <row r="59" spans="1:20" ht="105.75" customHeight="1">
      <c r="A59" s="66">
        <v>4</v>
      </c>
      <c r="B59" s="14" t="s">
        <v>13</v>
      </c>
      <c r="C59" s="97"/>
      <c r="D59" s="97"/>
      <c r="E59" s="56"/>
      <c r="F59" s="97"/>
      <c r="G59" s="97"/>
      <c r="H59" s="56"/>
      <c r="I59" s="93">
        <f t="shared" si="1"/>
        <v>0</v>
      </c>
      <c r="J59" s="93"/>
      <c r="K59" s="57"/>
      <c r="M59" s="13"/>
      <c r="N59" s="13"/>
    </row>
    <row r="60" spans="1:20" ht="30" customHeight="1">
      <c r="A60" s="66">
        <v>5</v>
      </c>
      <c r="B60" s="14" t="s">
        <v>14</v>
      </c>
      <c r="C60" s="97"/>
      <c r="D60" s="97"/>
      <c r="E60" s="56"/>
      <c r="F60" s="97"/>
      <c r="G60" s="97"/>
      <c r="H60" s="56"/>
      <c r="I60" s="93">
        <f t="shared" si="1"/>
        <v>0</v>
      </c>
      <c r="J60" s="93"/>
      <c r="K60" s="57"/>
    </row>
    <row r="61" spans="1:20" ht="33" customHeight="1">
      <c r="A61" s="66">
        <v>6</v>
      </c>
      <c r="B61" s="14" t="s">
        <v>15</v>
      </c>
      <c r="C61" s="97"/>
      <c r="D61" s="97"/>
      <c r="E61" s="56"/>
      <c r="F61" s="97"/>
      <c r="G61" s="97"/>
      <c r="H61" s="56"/>
      <c r="I61" s="93">
        <f t="shared" si="1"/>
        <v>0</v>
      </c>
      <c r="J61" s="93"/>
      <c r="K61" s="57"/>
    </row>
    <row r="62" spans="1:20" ht="20.25" customHeight="1">
      <c r="A62" s="66">
        <v>7</v>
      </c>
      <c r="B62" s="14" t="s">
        <v>16</v>
      </c>
      <c r="C62" s="97"/>
      <c r="D62" s="97"/>
      <c r="E62" s="56"/>
      <c r="F62" s="97"/>
      <c r="G62" s="97"/>
      <c r="H62" s="56"/>
      <c r="I62" s="93">
        <f t="shared" si="1"/>
        <v>0</v>
      </c>
      <c r="J62" s="93"/>
      <c r="K62" s="57"/>
    </row>
    <row r="63" spans="1:20" ht="25.5" customHeight="1" thickBot="1">
      <c r="A63" s="18"/>
      <c r="B63" s="20" t="s">
        <v>17</v>
      </c>
      <c r="C63" s="98"/>
      <c r="D63" s="98"/>
      <c r="E63" s="98"/>
      <c r="F63" s="95">
        <f>SUM(F56:F62)</f>
        <v>1740000</v>
      </c>
      <c r="G63" s="96"/>
      <c r="H63" s="28">
        <f>SUM(H56:H62)</f>
        <v>1731300</v>
      </c>
      <c r="I63" s="158">
        <f>SUM(I56:J62)</f>
        <v>8700</v>
      </c>
      <c r="J63" s="159"/>
      <c r="K63" s="40"/>
    </row>
    <row r="65" spans="1:20" ht="6.75" customHeight="1">
      <c r="A65" s="100" t="s">
        <v>67</v>
      </c>
      <c r="B65" s="100"/>
      <c r="C65" s="100"/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</row>
    <row r="66" spans="1:20" ht="17.25" customHeight="1">
      <c r="A66" s="100"/>
      <c r="B66" s="100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</row>
    <row r="67" spans="1:20" ht="10.5" customHeight="1">
      <c r="A67" s="100"/>
      <c r="B67" s="100"/>
      <c r="C67" s="100"/>
      <c r="D67" s="100"/>
      <c r="E67" s="100"/>
      <c r="F67" s="100"/>
      <c r="G67" s="100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</row>
    <row r="68" spans="1:20" ht="10.5" customHeight="1">
      <c r="A68" s="100"/>
      <c r="B68" s="100"/>
      <c r="C68" s="100"/>
      <c r="D68" s="100"/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</row>
    <row r="69" spans="1:20" ht="15.6">
      <c r="A69" s="157" t="s">
        <v>68</v>
      </c>
      <c r="B69" s="157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</row>
    <row r="70" spans="1:20" ht="19.5" customHeight="1">
      <c r="A70" s="160" t="s">
        <v>76</v>
      </c>
      <c r="B70" s="160"/>
      <c r="C70" s="160"/>
      <c r="D70" s="160"/>
      <c r="E70" s="160"/>
      <c r="F70" s="160"/>
      <c r="G70" s="162" t="s">
        <v>97</v>
      </c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</row>
    <row r="71" spans="1:20" ht="18.75" customHeight="1">
      <c r="A71" s="157" t="s">
        <v>69</v>
      </c>
      <c r="B71" s="157"/>
      <c r="C71" s="157"/>
      <c r="D71" s="157"/>
      <c r="E71" s="157"/>
      <c r="F71" s="157"/>
      <c r="G71" s="157"/>
      <c r="H71" s="157"/>
      <c r="I71" s="157"/>
      <c r="J71" s="157"/>
      <c r="K71" s="157"/>
      <c r="L71" s="161" t="s">
        <v>71</v>
      </c>
      <c r="M71" s="161"/>
      <c r="N71" s="161"/>
      <c r="O71" s="161"/>
      <c r="P71" s="161"/>
      <c r="Q71" s="161"/>
      <c r="R71" s="161"/>
      <c r="S71" s="161"/>
      <c r="T71" s="161"/>
    </row>
    <row r="72" spans="1:20" ht="6" customHeight="1">
      <c r="A72" s="1"/>
    </row>
    <row r="73" spans="1:20" ht="15.6">
      <c r="A73" s="1" t="s">
        <v>18</v>
      </c>
    </row>
    <row r="74" spans="1:20" ht="15.6">
      <c r="A74" s="160" t="s">
        <v>70</v>
      </c>
      <c r="B74" s="160"/>
      <c r="C74" s="160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3" t="s">
        <v>92</v>
      </c>
      <c r="R74" s="163"/>
      <c r="S74" s="163"/>
      <c r="T74" s="163"/>
    </row>
    <row r="75" spans="1:20" ht="15.6">
      <c r="A75" s="94" t="s">
        <v>34</v>
      </c>
      <c r="B75" s="94"/>
      <c r="C75" s="94"/>
      <c r="D75" s="72" t="s">
        <v>103</v>
      </c>
      <c r="E75" s="72"/>
      <c r="F75" s="72"/>
      <c r="G75" s="72"/>
      <c r="H75" s="72"/>
      <c r="I75" s="72"/>
      <c r="J75" s="72"/>
      <c r="K75" s="32"/>
      <c r="L75" s="32"/>
      <c r="M75" s="32"/>
      <c r="N75" s="32"/>
      <c r="O75" s="32"/>
    </row>
    <row r="76" spans="1:20" ht="15.6">
      <c r="A76" s="1"/>
    </row>
    <row r="77" spans="1:20" ht="15.6">
      <c r="A77" s="101" t="s">
        <v>19</v>
      </c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</row>
    <row r="79" spans="1:20" ht="15.75" customHeight="1">
      <c r="A79" s="152" t="s">
        <v>93</v>
      </c>
      <c r="B79" s="152"/>
      <c r="C79" s="152"/>
      <c r="D79" s="152"/>
      <c r="E79" s="152"/>
      <c r="F79" s="152"/>
      <c r="G79" s="152"/>
      <c r="H79" s="152"/>
      <c r="I79" s="152"/>
      <c r="J79" s="152"/>
      <c r="K79" s="152"/>
      <c r="L79" s="152"/>
      <c r="M79" s="152"/>
      <c r="N79" s="152"/>
      <c r="O79" s="152"/>
      <c r="P79" s="152"/>
      <c r="Q79" s="152"/>
      <c r="R79" s="152"/>
      <c r="S79" s="152"/>
      <c r="T79" s="152"/>
    </row>
    <row r="80" spans="1:20" ht="15.6">
      <c r="C80" s="6" t="s">
        <v>27</v>
      </c>
      <c r="D80" s="4" t="s">
        <v>28</v>
      </c>
      <c r="G80" s="155" t="s">
        <v>26</v>
      </c>
      <c r="H80" s="155"/>
      <c r="I80" s="12"/>
      <c r="J80" s="12"/>
    </row>
    <row r="82" spans="1:20" ht="15.6">
      <c r="A82" s="152" t="s">
        <v>94</v>
      </c>
      <c r="B82" s="152"/>
      <c r="C82" s="152"/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152"/>
      <c r="Q82" s="152"/>
      <c r="R82" s="152"/>
      <c r="S82" s="152"/>
      <c r="T82" s="152"/>
    </row>
    <row r="83" spans="1:20" ht="15.6">
      <c r="C83" s="6" t="s">
        <v>27</v>
      </c>
      <c r="D83" s="4" t="s">
        <v>28</v>
      </c>
      <c r="G83" s="155" t="s">
        <v>26</v>
      </c>
      <c r="H83" s="155"/>
      <c r="I83" s="12"/>
      <c r="J83" s="12"/>
    </row>
    <row r="85" spans="1:20" ht="15.6">
      <c r="A85" s="2" t="s">
        <v>20</v>
      </c>
    </row>
    <row r="86" spans="1:20" ht="15.6">
      <c r="A86" s="1"/>
      <c r="G86" s="3"/>
    </row>
    <row r="87" spans="1:20" ht="15.6">
      <c r="A87" s="1" t="s">
        <v>21</v>
      </c>
      <c r="B87" s="156" t="s">
        <v>106</v>
      </c>
      <c r="C87" s="156"/>
    </row>
    <row r="89" spans="1:20" ht="15.6">
      <c r="A89" s="152" t="s">
        <v>91</v>
      </c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52"/>
      <c r="O89" s="152"/>
      <c r="P89" s="152"/>
      <c r="Q89" s="152"/>
      <c r="R89" s="152"/>
      <c r="S89" s="152"/>
      <c r="T89" s="152"/>
    </row>
    <row r="90" spans="1:20" ht="15.6">
      <c r="C90" s="6" t="s">
        <v>27</v>
      </c>
      <c r="D90" s="4" t="s">
        <v>28</v>
      </c>
      <c r="G90" s="154" t="s">
        <v>26</v>
      </c>
      <c r="H90" s="154"/>
      <c r="I90" s="13"/>
      <c r="J90" s="154" t="s">
        <v>29</v>
      </c>
      <c r="K90" s="154"/>
      <c r="L90" s="12"/>
      <c r="M90" s="12"/>
      <c r="N90" s="12"/>
    </row>
    <row r="92" spans="1:20" ht="15.6">
      <c r="A92" s="151" t="s">
        <v>32</v>
      </c>
      <c r="B92" s="151"/>
      <c r="C92" s="151"/>
      <c r="D92" s="151"/>
      <c r="E92" s="151"/>
      <c r="F92" s="151"/>
      <c r="G92" s="151"/>
      <c r="H92" s="151"/>
      <c r="I92" s="151"/>
      <c r="J92" s="151"/>
      <c r="K92" s="151"/>
      <c r="L92" s="151"/>
      <c r="M92" s="151"/>
      <c r="N92" s="151"/>
      <c r="O92" s="151"/>
      <c r="P92" s="151"/>
      <c r="Q92" s="151"/>
      <c r="R92" s="151"/>
      <c r="S92" s="151"/>
      <c r="T92" s="151"/>
    </row>
    <row r="93" spans="1:20">
      <c r="A93" s="153" t="s">
        <v>75</v>
      </c>
      <c r="B93" s="153"/>
      <c r="C93" s="153"/>
      <c r="D93" s="153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53"/>
      <c r="T93" s="153"/>
    </row>
    <row r="94" spans="1:20" s="49" customFormat="1" ht="14.25" customHeight="1">
      <c r="A94" s="149" t="s">
        <v>74</v>
      </c>
      <c r="B94" s="150"/>
      <c r="C94" s="150"/>
      <c r="D94" s="150"/>
      <c r="E94" s="150"/>
      <c r="F94" s="150"/>
      <c r="G94" s="150"/>
      <c r="H94" s="150"/>
      <c r="I94" s="150"/>
      <c r="J94" s="150"/>
      <c r="K94" s="150"/>
      <c r="L94" s="150"/>
      <c r="M94" s="150"/>
      <c r="N94" s="150"/>
      <c r="O94" s="150"/>
      <c r="P94" s="150"/>
      <c r="Q94" s="150"/>
      <c r="R94" s="150"/>
      <c r="S94" s="150"/>
      <c r="T94" s="150"/>
    </row>
    <row r="102" spans="6:6">
      <c r="F102" t="s">
        <v>27</v>
      </c>
    </row>
  </sheetData>
  <sheetProtection formatRows="0" insertRows="0"/>
  <mergeCells count="118">
    <mergeCell ref="P1:T7"/>
    <mergeCell ref="A9:T11"/>
    <mergeCell ref="A13:C13"/>
    <mergeCell ref="D13:G13"/>
    <mergeCell ref="A14:G14"/>
    <mergeCell ref="H14:T14"/>
    <mergeCell ref="P21:S21"/>
    <mergeCell ref="T21:T22"/>
    <mergeCell ref="A25:T26"/>
    <mergeCell ref="A16:C16"/>
    <mergeCell ref="A17:T17"/>
    <mergeCell ref="A18:A22"/>
    <mergeCell ref="B18:B22"/>
    <mergeCell ref="C18:H20"/>
    <mergeCell ref="I18:M20"/>
    <mergeCell ref="N18:N22"/>
    <mergeCell ref="O18:S20"/>
    <mergeCell ref="T18:T20"/>
    <mergeCell ref="C21:C22"/>
    <mergeCell ref="A28:B28"/>
    <mergeCell ref="C28:D28"/>
    <mergeCell ref="G28:H28"/>
    <mergeCell ref="A29:B29"/>
    <mergeCell ref="C29:D29"/>
    <mergeCell ref="G29:H29"/>
    <mergeCell ref="D21:H21"/>
    <mergeCell ref="J21:M21"/>
    <mergeCell ref="O21:O22"/>
    <mergeCell ref="A32:B32"/>
    <mergeCell ref="C32:D32"/>
    <mergeCell ref="G32:H32"/>
    <mergeCell ref="A33:B33"/>
    <mergeCell ref="C33:D33"/>
    <mergeCell ref="G33:H33"/>
    <mergeCell ref="A30:B30"/>
    <mergeCell ref="C30:D30"/>
    <mergeCell ref="G30:H30"/>
    <mergeCell ref="A31:B31"/>
    <mergeCell ref="C31:D31"/>
    <mergeCell ref="G31:H31"/>
    <mergeCell ref="K39:K40"/>
    <mergeCell ref="A41:B41"/>
    <mergeCell ref="C41:F41"/>
    <mergeCell ref="I41:J41"/>
    <mergeCell ref="A42:B42"/>
    <mergeCell ref="C42:F42"/>
    <mergeCell ref="I42:J42"/>
    <mergeCell ref="A34:B34"/>
    <mergeCell ref="C34:D34"/>
    <mergeCell ref="G34:H34"/>
    <mergeCell ref="A36:C36"/>
    <mergeCell ref="A37:T38"/>
    <mergeCell ref="A39:B40"/>
    <mergeCell ref="C39:F40"/>
    <mergeCell ref="G39:G40"/>
    <mergeCell ref="H39:H40"/>
    <mergeCell ref="I39:J39"/>
    <mergeCell ref="A46:T46"/>
    <mergeCell ref="C48:T48"/>
    <mergeCell ref="A49:I49"/>
    <mergeCell ref="A50:B50"/>
    <mergeCell ref="C50:T50"/>
    <mergeCell ref="A51:I51"/>
    <mergeCell ref="A43:B43"/>
    <mergeCell ref="C43:F43"/>
    <mergeCell ref="I43:J43"/>
    <mergeCell ref="A44:B44"/>
    <mergeCell ref="C44:F44"/>
    <mergeCell ref="I44:J44"/>
    <mergeCell ref="C57:D57"/>
    <mergeCell ref="F57:G57"/>
    <mergeCell ref="I57:J57"/>
    <mergeCell ref="C58:D58"/>
    <mergeCell ref="F58:G58"/>
    <mergeCell ref="I58:J58"/>
    <mergeCell ref="A53:T53"/>
    <mergeCell ref="C55:D55"/>
    <mergeCell ref="F55:G55"/>
    <mergeCell ref="I55:J55"/>
    <mergeCell ref="C56:D56"/>
    <mergeCell ref="F56:G56"/>
    <mergeCell ref="I56:J56"/>
    <mergeCell ref="C61:D61"/>
    <mergeCell ref="F61:G61"/>
    <mergeCell ref="I61:J61"/>
    <mergeCell ref="C62:D62"/>
    <mergeCell ref="F62:G62"/>
    <mergeCell ref="I62:J62"/>
    <mergeCell ref="C59:D59"/>
    <mergeCell ref="F59:G59"/>
    <mergeCell ref="I59:J59"/>
    <mergeCell ref="C60:D60"/>
    <mergeCell ref="F60:G60"/>
    <mergeCell ref="I60:J60"/>
    <mergeCell ref="A71:K71"/>
    <mergeCell ref="L71:T71"/>
    <mergeCell ref="A74:P74"/>
    <mergeCell ref="Q74:T74"/>
    <mergeCell ref="A75:C75"/>
    <mergeCell ref="C63:E63"/>
    <mergeCell ref="F63:G63"/>
    <mergeCell ref="I63:J63"/>
    <mergeCell ref="A65:T68"/>
    <mergeCell ref="A69:T69"/>
    <mergeCell ref="A70:F70"/>
    <mergeCell ref="G70:T70"/>
    <mergeCell ref="A89:T89"/>
    <mergeCell ref="G90:H90"/>
    <mergeCell ref="J90:K90"/>
    <mergeCell ref="A92:T92"/>
    <mergeCell ref="A93:T93"/>
    <mergeCell ref="A94:T94"/>
    <mergeCell ref="A77:T77"/>
    <mergeCell ref="A79:T79"/>
    <mergeCell ref="G80:H80"/>
    <mergeCell ref="A82:T82"/>
    <mergeCell ref="G83:H83"/>
    <mergeCell ref="B87:C87"/>
  </mergeCells>
  <printOptions horizontalCentered="1"/>
  <pageMargins left="0.6692913385826772" right="0.43307086614173229" top="0.70866141732283472" bottom="0.39370078740157483" header="0.19685039370078741" footer="0.19685039370078741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ЖЕЛЕЗНОДОРОЖНАЯ 27</vt:lpstr>
      <vt:lpstr>ЖУКОВСКОГО 2</vt:lpstr>
      <vt:lpstr> КАЛИНИНА 2</vt:lpstr>
      <vt:lpstr>Лист2</vt:lpstr>
      <vt:lpstr>Лист3</vt:lpstr>
      <vt:lpstr>' КАЛИНИНА 2'!Область_печати</vt:lpstr>
      <vt:lpstr>'ЖЕЛЕЗНОДОРОЖНАЯ 27'!Область_печати</vt:lpstr>
      <vt:lpstr>'ЖУКОВСКОГО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fefilova</dc:creator>
  <cp:lastModifiedBy>Simanova</cp:lastModifiedBy>
  <cp:lastPrinted>2023-01-11T10:09:23Z</cp:lastPrinted>
  <dcterms:created xsi:type="dcterms:W3CDTF">2021-05-25T07:19:10Z</dcterms:created>
  <dcterms:modified xsi:type="dcterms:W3CDTF">2023-01-11T10:10:49Z</dcterms:modified>
</cp:coreProperties>
</file>