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/>
  <c r="F34" s="1"/>
  <c r="F23"/>
  <c r="E34"/>
  <c r="G34"/>
  <c r="G19"/>
  <c r="M34"/>
  <c r="G32"/>
  <c r="G31"/>
  <c r="G27"/>
  <c r="G29"/>
  <c r="G28"/>
  <c r="G26"/>
  <c r="G25"/>
  <c r="G24"/>
  <c r="G22"/>
  <c r="G21"/>
  <c r="G20"/>
  <c r="G18"/>
  <c r="G17"/>
  <c r="G16"/>
  <c r="G15"/>
  <c r="G14"/>
  <c r="G13"/>
  <c r="G12"/>
  <c r="G30"/>
  <c r="E30"/>
  <c r="E29"/>
  <c r="E28"/>
  <c r="F25" l="1"/>
  <c r="E26"/>
  <c r="E24"/>
  <c r="F22"/>
  <c r="F21"/>
  <c r="F20"/>
  <c r="F18"/>
  <c r="F17"/>
  <c r="F16"/>
  <c r="F15"/>
  <c r="F13"/>
  <c r="F14"/>
  <c r="F12"/>
</calcChain>
</file>

<file path=xl/sharedStrings.xml><?xml version="1.0" encoding="utf-8"?>
<sst xmlns="http://schemas.openxmlformats.org/spreadsheetml/2006/main" count="30" uniqueCount="30">
  <si>
    <t>полная себестоимость расходов на уставную деятельность ТСЖ на 2015г.</t>
  </si>
  <si>
    <t>расходы</t>
  </si>
  <si>
    <t>руб./мес</t>
  </si>
  <si>
    <t>руб. за 1 м2</t>
  </si>
  <si>
    <t>Снятие показаний ОДПУ, интернет</t>
  </si>
  <si>
    <t>Уборка придомовой территории</t>
  </si>
  <si>
    <t>Уборка подъездов</t>
  </si>
  <si>
    <t>АДС</t>
  </si>
  <si>
    <t>Услуги электрика</t>
  </si>
  <si>
    <t>Ведение паспортного стола</t>
  </si>
  <si>
    <t>Услуги банка</t>
  </si>
  <si>
    <t>Налоги (председатель)</t>
  </si>
  <si>
    <t>Вознаграждение председателю</t>
  </si>
  <si>
    <t>Чистка вентканалов</t>
  </si>
  <si>
    <t>ИТОГО ПО СМЕТЕ</t>
  </si>
  <si>
    <t xml:space="preserve">руб./7 мес </t>
  </si>
  <si>
    <t>Вознаграждение бухгалтеру</t>
  </si>
  <si>
    <t>Распечатка платежек (13,2*72)</t>
  </si>
  <si>
    <t>Канцтовары</t>
  </si>
  <si>
    <t>Резервный фонд</t>
  </si>
  <si>
    <t>Организация ТСЖ</t>
  </si>
  <si>
    <t>Опрессовка СО и ГВС</t>
  </si>
  <si>
    <t>Проверка вентканалов</t>
  </si>
  <si>
    <t>Санобработка подвала</t>
  </si>
  <si>
    <t>Очистка кровли от снега</t>
  </si>
  <si>
    <t>Уборка чердака от мусора</t>
  </si>
  <si>
    <t>Вознаграждение членам правления (400*4)</t>
  </si>
  <si>
    <t>Утверждена  общим собранием членов ТСЖ от _.08.2015г.</t>
  </si>
  <si>
    <t>Смета ТСЖ "Ленинградская 15а" на 2015г. (7 мес)</t>
  </si>
  <si>
    <t>г. Сарапул, ул. Ленинградская, д. 15а. Общая площадь 3502,2 м2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</si>
</sst>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1" fillId="0" borderId="7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2" fontId="1" fillId="0" borderId="14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2" xfId="0" applyBorder="1"/>
    <xf numFmtId="0" fontId="0" fillId="0" borderId="13" xfId="0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1" xfId="0" applyNumberFormat="1" applyBorder="1"/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/>
    <xf numFmtId="2" fontId="1" fillId="0" borderId="20" xfId="0" applyNumberFormat="1" applyFont="1" applyBorder="1" applyAlignment="1">
      <alignment horizontal="right"/>
    </xf>
    <xf numFmtId="2" fontId="0" fillId="0" borderId="12" xfId="0" applyNumberFormat="1" applyBorder="1"/>
    <xf numFmtId="1" fontId="0" fillId="0" borderId="12" xfId="0" applyNumberFormat="1" applyFont="1" applyBorder="1" applyAlignment="1">
      <alignment horizontal="right"/>
    </xf>
    <xf numFmtId="2" fontId="0" fillId="0" borderId="22" xfId="0" applyNumberFormat="1" applyFont="1" applyBorder="1"/>
    <xf numFmtId="2" fontId="0" fillId="0" borderId="22" xfId="0" applyNumberFormat="1" applyFont="1" applyBorder="1" applyAlignment="1">
      <alignment horizontal="right"/>
    </xf>
    <xf numFmtId="2" fontId="0" fillId="0" borderId="20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26" xfId="0" applyNumberForma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11" workbookViewId="0">
      <selection activeCell="I30" sqref="I30"/>
    </sheetView>
  </sheetViews>
  <sheetFormatPr defaultRowHeight="15"/>
  <cols>
    <col min="3" max="3" width="7.42578125" customWidth="1"/>
    <col min="4" max="4" width="12.7109375" customWidth="1"/>
    <col min="5" max="5" width="13.7109375" customWidth="1"/>
    <col min="6" max="7" width="13.140625" customWidth="1"/>
  </cols>
  <sheetData>
    <row r="1" spans="1:7">
      <c r="D1" s="29" t="s">
        <v>27</v>
      </c>
      <c r="E1" s="29"/>
      <c r="F1" s="29"/>
      <c r="G1" s="29"/>
    </row>
    <row r="4" spans="1:7" ht="15.75" thickBot="1">
      <c r="A4" s="38" t="s">
        <v>28</v>
      </c>
      <c r="B4" s="38"/>
      <c r="C4" s="38"/>
      <c r="D4" s="38"/>
      <c r="E4" s="38"/>
      <c r="F4" s="38"/>
    </row>
    <row r="6" spans="1:7" ht="15.75" thickBot="1">
      <c r="A6" s="38" t="s">
        <v>29</v>
      </c>
      <c r="B6" s="38"/>
      <c r="C6" s="38"/>
      <c r="D6" s="38"/>
      <c r="E6" s="38"/>
      <c r="F6" s="38"/>
    </row>
    <row r="7" spans="1:7">
      <c r="A7" s="1" t="s">
        <v>0</v>
      </c>
      <c r="B7" s="1"/>
      <c r="C7" s="1"/>
      <c r="D7" s="1"/>
      <c r="E7" s="1"/>
      <c r="F7" s="1"/>
    </row>
    <row r="8" spans="1:7" ht="15.75" thickBot="1">
      <c r="A8" s="2"/>
      <c r="B8" s="2"/>
      <c r="C8" s="2"/>
      <c r="D8" s="2"/>
      <c r="E8" s="2"/>
      <c r="F8" s="2"/>
    </row>
    <row r="9" spans="1:7" ht="15.75" thickBot="1">
      <c r="A9" s="39" t="s">
        <v>1</v>
      </c>
      <c r="B9" s="40"/>
      <c r="C9" s="40"/>
      <c r="D9" s="41"/>
      <c r="E9" s="46"/>
      <c r="F9" s="47"/>
      <c r="G9" s="48"/>
    </row>
    <row r="10" spans="1:7">
      <c r="A10" s="42"/>
      <c r="B10" s="43"/>
      <c r="C10" s="43"/>
      <c r="D10" s="43"/>
      <c r="E10" s="49" t="s">
        <v>2</v>
      </c>
      <c r="F10" s="40" t="s">
        <v>15</v>
      </c>
      <c r="G10" s="49" t="s">
        <v>3</v>
      </c>
    </row>
    <row r="11" spans="1:7" ht="15.75" thickBot="1">
      <c r="A11" s="44"/>
      <c r="B11" s="45"/>
      <c r="C11" s="45"/>
      <c r="D11" s="45"/>
      <c r="E11" s="50"/>
      <c r="F11" s="45"/>
      <c r="G11" s="50"/>
    </row>
    <row r="12" spans="1:7">
      <c r="A12" s="34" t="s">
        <v>12</v>
      </c>
      <c r="B12" s="35"/>
      <c r="C12" s="35"/>
      <c r="D12" s="35"/>
      <c r="E12" s="10">
        <v>4500</v>
      </c>
      <c r="F12" s="20">
        <f t="shared" ref="F12:F18" si="0">E12*7</f>
        <v>31500</v>
      </c>
      <c r="G12" s="17">
        <f>E12:E30/3502.2</f>
        <v>1.2849066301182115</v>
      </c>
    </row>
    <row r="13" spans="1:7">
      <c r="A13" s="36" t="s">
        <v>11</v>
      </c>
      <c r="B13" s="37"/>
      <c r="C13" s="37"/>
      <c r="D13" s="37"/>
      <c r="E13" s="11">
        <v>1575</v>
      </c>
      <c r="F13" s="13">
        <f t="shared" si="0"/>
        <v>11025</v>
      </c>
      <c r="G13" s="15">
        <f>E13/3502.2</f>
        <v>0.44971732054137403</v>
      </c>
    </row>
    <row r="14" spans="1:7">
      <c r="A14" s="36" t="s">
        <v>16</v>
      </c>
      <c r="B14" s="37"/>
      <c r="C14" s="37"/>
      <c r="D14" s="37"/>
      <c r="E14" s="11">
        <v>3000</v>
      </c>
      <c r="F14" s="13">
        <f t="shared" si="0"/>
        <v>21000</v>
      </c>
      <c r="G14" s="15">
        <f>E14/3502.2</f>
        <v>0.85660442007880766</v>
      </c>
    </row>
    <row r="15" spans="1:7">
      <c r="A15" s="36" t="s">
        <v>4</v>
      </c>
      <c r="B15" s="37"/>
      <c r="C15" s="37"/>
      <c r="D15" s="37"/>
      <c r="E15" s="11">
        <v>4000</v>
      </c>
      <c r="F15" s="13">
        <f t="shared" si="0"/>
        <v>28000</v>
      </c>
      <c r="G15" s="15">
        <f>E15/3502.2</f>
        <v>1.1421392267717436</v>
      </c>
    </row>
    <row r="16" spans="1:7">
      <c r="A16" s="8" t="s">
        <v>5</v>
      </c>
      <c r="B16" s="5"/>
      <c r="C16" s="5"/>
      <c r="D16" s="4"/>
      <c r="E16" s="11">
        <v>3500</v>
      </c>
      <c r="F16" s="13">
        <f t="shared" si="0"/>
        <v>24500</v>
      </c>
      <c r="G16" s="15">
        <f>E16/3502.2</f>
        <v>0.99937182342527564</v>
      </c>
    </row>
    <row r="17" spans="1:10">
      <c r="A17" s="36" t="s">
        <v>6</v>
      </c>
      <c r="B17" s="37"/>
      <c r="C17" s="37"/>
      <c r="D17" s="37"/>
      <c r="E17" s="11">
        <v>3000</v>
      </c>
      <c r="F17" s="13">
        <f t="shared" si="0"/>
        <v>21000</v>
      </c>
      <c r="G17" s="15">
        <f>E17/3502.2</f>
        <v>0.85660442007880766</v>
      </c>
    </row>
    <row r="18" spans="1:10">
      <c r="A18" s="36" t="s">
        <v>7</v>
      </c>
      <c r="B18" s="37"/>
      <c r="C18" s="37"/>
      <c r="D18" s="37"/>
      <c r="E18" s="11">
        <v>2000</v>
      </c>
      <c r="F18" s="13">
        <f t="shared" si="0"/>
        <v>14000</v>
      </c>
      <c r="G18" s="15">
        <f>E18/3502.2</f>
        <v>0.57106961338587181</v>
      </c>
    </row>
    <row r="19" spans="1:10">
      <c r="A19" s="36" t="s">
        <v>8</v>
      </c>
      <c r="B19" s="37"/>
      <c r="C19" s="37"/>
      <c r="D19" s="37"/>
      <c r="E19" s="11">
        <v>500</v>
      </c>
      <c r="F19" s="13">
        <f>E19*7</f>
        <v>3500</v>
      </c>
      <c r="G19" s="15">
        <f>E19/3502.2</f>
        <v>0.14276740334646795</v>
      </c>
    </row>
    <row r="20" spans="1:10">
      <c r="A20" s="36" t="s">
        <v>17</v>
      </c>
      <c r="B20" s="37"/>
      <c r="C20" s="37"/>
      <c r="D20" s="37"/>
      <c r="E20" s="11">
        <v>950.4</v>
      </c>
      <c r="F20" s="13">
        <f>E20*7</f>
        <v>6652.8</v>
      </c>
      <c r="G20" s="15">
        <f>E20/3502.2</f>
        <v>0.27137228028096627</v>
      </c>
      <c r="I20" s="3"/>
    </row>
    <row r="21" spans="1:10">
      <c r="A21" s="36" t="s">
        <v>9</v>
      </c>
      <c r="B21" s="37"/>
      <c r="C21" s="37"/>
      <c r="D21" s="37"/>
      <c r="E21" s="11">
        <v>490</v>
      </c>
      <c r="F21" s="13">
        <f>E21*7</f>
        <v>3430</v>
      </c>
      <c r="G21" s="15">
        <f>E21/3502.2</f>
        <v>0.13991205527953859</v>
      </c>
    </row>
    <row r="22" spans="1:10">
      <c r="A22" s="18" t="s">
        <v>18</v>
      </c>
      <c r="B22" s="19"/>
      <c r="C22" s="19"/>
      <c r="D22" s="19"/>
      <c r="E22" s="12">
        <v>300</v>
      </c>
      <c r="F22" s="14">
        <f>E22*7</f>
        <v>2100</v>
      </c>
      <c r="G22" s="16">
        <f>E22/3502.2</f>
        <v>8.5660442007880769E-2</v>
      </c>
    </row>
    <row r="23" spans="1:10">
      <c r="A23" s="18" t="s">
        <v>19</v>
      </c>
      <c r="B23" s="19"/>
      <c r="C23" s="19"/>
      <c r="D23" s="19"/>
      <c r="E23" s="12">
        <v>16650.400000000001</v>
      </c>
      <c r="F23" s="14">
        <f>E23*7</f>
        <v>116552.80000000002</v>
      </c>
      <c r="G23" s="16">
        <v>4.75</v>
      </c>
    </row>
    <row r="24" spans="1:10">
      <c r="A24" s="18" t="s">
        <v>20</v>
      </c>
      <c r="B24" s="19"/>
      <c r="C24" s="19"/>
      <c r="D24" s="19"/>
      <c r="E24" s="15">
        <f>F24/7</f>
        <v>722.14285714285711</v>
      </c>
      <c r="F24" s="14">
        <v>5055</v>
      </c>
      <c r="G24" s="16">
        <f>E24/3502.2</f>
        <v>0.20619692111897012</v>
      </c>
    </row>
    <row r="25" spans="1:10">
      <c r="A25" s="56" t="s">
        <v>10</v>
      </c>
      <c r="B25" s="57"/>
      <c r="C25" s="57"/>
      <c r="D25" s="57"/>
      <c r="E25" s="12">
        <v>3700</v>
      </c>
      <c r="F25" s="14">
        <f>E25*7</f>
        <v>25900</v>
      </c>
      <c r="G25" s="16">
        <f>E25/3502.2</f>
        <v>1.0564787847638628</v>
      </c>
    </row>
    <row r="26" spans="1:10">
      <c r="A26" s="31" t="s">
        <v>21</v>
      </c>
      <c r="B26" s="37"/>
      <c r="C26" s="37"/>
      <c r="D26" s="51"/>
      <c r="E26" s="15">
        <f t="shared" ref="E26:E30" si="1">F26/7</f>
        <v>2142.8571428571427</v>
      </c>
      <c r="F26" s="13">
        <v>15000</v>
      </c>
      <c r="G26" s="15">
        <f>E26/3502.2</f>
        <v>0.61186030005629111</v>
      </c>
    </row>
    <row r="27" spans="1:10">
      <c r="A27" s="31" t="s">
        <v>22</v>
      </c>
      <c r="B27" s="37"/>
      <c r="C27" s="37"/>
      <c r="D27" s="51"/>
      <c r="E27" s="15">
        <v>0</v>
      </c>
      <c r="F27" s="13">
        <v>0</v>
      </c>
      <c r="G27" s="15">
        <f>E27/3502.2</f>
        <v>0</v>
      </c>
    </row>
    <row r="28" spans="1:10">
      <c r="A28" s="31" t="s">
        <v>25</v>
      </c>
      <c r="B28" s="58"/>
      <c r="C28" s="58"/>
      <c r="D28" s="59"/>
      <c r="E28" s="24">
        <f t="shared" si="1"/>
        <v>714.28571428571433</v>
      </c>
      <c r="F28" s="23">
        <v>5000</v>
      </c>
      <c r="G28" s="25">
        <f>E28/3502.2</f>
        <v>0.20395343335209706</v>
      </c>
    </row>
    <row r="29" spans="1:10">
      <c r="A29" s="31" t="s">
        <v>23</v>
      </c>
      <c r="B29" s="37"/>
      <c r="C29" s="37"/>
      <c r="D29" s="51"/>
      <c r="E29" s="15">
        <f t="shared" si="1"/>
        <v>571.42857142857144</v>
      </c>
      <c r="F29" s="13">
        <v>4000</v>
      </c>
      <c r="G29" s="15">
        <f>E29/3502.2</f>
        <v>0.16316274668167766</v>
      </c>
      <c r="J29" s="6"/>
    </row>
    <row r="30" spans="1:10">
      <c r="A30" s="30" t="s">
        <v>24</v>
      </c>
      <c r="B30" s="30"/>
      <c r="C30" s="30"/>
      <c r="D30" s="31"/>
      <c r="E30" s="15">
        <f t="shared" si="1"/>
        <v>714.28571428571433</v>
      </c>
      <c r="F30" s="13">
        <v>5000</v>
      </c>
      <c r="G30" s="15">
        <f t="shared" ref="G24:G31" si="2">E30/3462</f>
        <v>0.20632169678963441</v>
      </c>
    </row>
    <row r="31" spans="1:10">
      <c r="A31" s="31" t="s">
        <v>13</v>
      </c>
      <c r="B31" s="37"/>
      <c r="C31" s="37"/>
      <c r="D31" s="51"/>
      <c r="E31" s="15">
        <v>0</v>
      </c>
      <c r="F31" s="22">
        <v>0</v>
      </c>
      <c r="G31" s="15">
        <f>E31/3502.2</f>
        <v>0</v>
      </c>
    </row>
    <row r="32" spans="1:10" ht="15.75" thickBot="1">
      <c r="A32" s="32" t="s">
        <v>26</v>
      </c>
      <c r="B32" s="33"/>
      <c r="C32" s="33"/>
      <c r="D32" s="33"/>
      <c r="E32" s="26">
        <v>0</v>
      </c>
      <c r="F32" s="27">
        <v>0</v>
      </c>
      <c r="G32" s="28">
        <f>E32/3502.2</f>
        <v>0</v>
      </c>
    </row>
    <row r="33" spans="1:13" ht="15.75" thickBot="1">
      <c r="A33" s="52"/>
      <c r="B33" s="53"/>
      <c r="C33" s="53"/>
      <c r="D33" s="53"/>
      <c r="E33" s="54"/>
      <c r="F33" s="54"/>
      <c r="G33" s="55"/>
    </row>
    <row r="34" spans="1:13" ht="15.75" thickBot="1">
      <c r="A34" s="52" t="s">
        <v>14</v>
      </c>
      <c r="B34" s="53"/>
      <c r="C34" s="53"/>
      <c r="D34" s="53"/>
      <c r="E34" s="9">
        <f>E12+E13+E14+E15+E16+E17+E18+E20+E21+E22+E24+E25+E26+E28+E29+E30+E19</f>
        <v>32380.400000000001</v>
      </c>
      <c r="F34" s="7">
        <f>F12+F13+F14+F15+F16+F17+F18+F20+F21+F22+F24+F25+F26+F28+F29+F30+F19+F23</f>
        <v>343215.6</v>
      </c>
      <c r="G34" s="21">
        <f>G12+G13+G14+G15+G16+G17+G18+G20+G21+G22+G24+G25+G26+G28+G29+G30+G19+G23</f>
        <v>13.998099518077479</v>
      </c>
      <c r="M34" s="60">
        <f>E12+E13+E14+E15+E16+E17+E18+E20+E21+E22+E24+E25+E26+E28+E29+E30</f>
        <v>31880.400000000001</v>
      </c>
    </row>
    <row r="35" spans="1:13">
      <c r="G35" s="60"/>
    </row>
  </sheetData>
  <mergeCells count="27">
    <mergeCell ref="A26:D26"/>
    <mergeCell ref="A27:D27"/>
    <mergeCell ref="A31:D31"/>
    <mergeCell ref="A34:D34"/>
    <mergeCell ref="A33:G33"/>
    <mergeCell ref="A19:D19"/>
    <mergeCell ref="A20:D20"/>
    <mergeCell ref="A21:D21"/>
    <mergeCell ref="A25:D25"/>
    <mergeCell ref="A28:D28"/>
    <mergeCell ref="A29:D29"/>
    <mergeCell ref="D1:G1"/>
    <mergeCell ref="A30:D30"/>
    <mergeCell ref="A32:D32"/>
    <mergeCell ref="A12:D12"/>
    <mergeCell ref="A13:D13"/>
    <mergeCell ref="A14:D14"/>
    <mergeCell ref="A15:D15"/>
    <mergeCell ref="A17:D17"/>
    <mergeCell ref="A18:D18"/>
    <mergeCell ref="A4:F4"/>
    <mergeCell ref="A6:F6"/>
    <mergeCell ref="A9:D11"/>
    <mergeCell ref="E9:G9"/>
    <mergeCell ref="E10:E11"/>
    <mergeCell ref="F10:F11"/>
    <mergeCell ref="G10:G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2015-08-02T15:51:29Z</dcterms:modified>
</cp:coreProperties>
</file>